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1245" yWindow="585" windowWidth="29040" windowHeight="15840" firstSheet="1" activeTab="1"/>
  </bookViews>
  <sheets>
    <sheet name="의결권 행사 및 불행사 세부내용" sheetId="7" state="hidden" r:id="rId1"/>
    <sheet name="의결권 행사 및 불행사 세부내용_2019년" sheetId="9" r:id="rId2"/>
    <sheet name="Sheet1" sheetId="10" r:id="rId3"/>
  </sheets>
  <definedNames>
    <definedName name="_xlnm.Print_Area" localSheetId="1">'의결권 행사 및 불행사 세부내용_2019년'!$A$1:$L$86</definedName>
    <definedName name="_xlnm.Print_Titles" localSheetId="1">'의결권 행사 및 불행사 세부내용_2019년'!$3:$5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0" i="9" l="1"/>
  <c r="M49" i="9"/>
  <c r="G22" i="9" l="1"/>
  <c r="G14" i="9" l="1"/>
  <c r="G9" i="9"/>
  <c r="M34" i="9" l="1"/>
  <c r="G34" i="9" s="1"/>
  <c r="F48" i="9" l="1"/>
  <c r="G58" i="9" l="1"/>
  <c r="G78" i="9"/>
  <c r="G70" i="9"/>
  <c r="H60" i="7" l="1"/>
  <c r="H52" i="7"/>
  <c r="H53" i="7"/>
  <c r="H51" i="7"/>
  <c r="I50" i="7"/>
  <c r="H49" i="7"/>
  <c r="I48" i="7"/>
  <c r="H25" i="7"/>
  <c r="H24" i="7"/>
  <c r="H23" i="7"/>
  <c r="I22" i="7"/>
  <c r="H21" i="7"/>
  <c r="I20" i="7"/>
  <c r="H19" i="7"/>
  <c r="H58" i="7" l="1"/>
  <c r="H59" i="7"/>
  <c r="H57" i="7"/>
  <c r="H56" i="7"/>
  <c r="K55" i="7"/>
  <c r="K54" i="7"/>
  <c r="H47" i="7"/>
  <c r="I46" i="7"/>
  <c r="K35" i="7"/>
  <c r="K36" i="7"/>
  <c r="K37" i="7"/>
  <c r="K38" i="7"/>
  <c r="K34" i="7"/>
  <c r="K33" i="7"/>
  <c r="I18" i="7"/>
  <c r="K10" i="7"/>
  <c r="K11" i="7"/>
  <c r="K12" i="7"/>
  <c r="K9" i="7"/>
  <c r="K8" i="7"/>
  <c r="K17" i="7" l="1"/>
  <c r="H15" i="7"/>
  <c r="H16" i="7"/>
  <c r="H14" i="7"/>
  <c r="H13" i="7"/>
  <c r="K7" i="7"/>
  <c r="K6" i="7"/>
</calcChain>
</file>

<file path=xl/sharedStrings.xml><?xml version="1.0" encoding="utf-8"?>
<sst xmlns="http://schemas.openxmlformats.org/spreadsheetml/2006/main" count="252" uniqueCount="194">
  <si>
    <t>의결권대상법인</t>
  </si>
  <si>
    <t>시장구분</t>
  </si>
  <si>
    <t>관계</t>
  </si>
  <si>
    <t>주주총회일시</t>
  </si>
  <si>
    <t>의안내용</t>
  </si>
  <si>
    <t>의결권주식수등</t>
  </si>
  <si>
    <t>의결권행사주식수(주) 및 내용</t>
  </si>
  <si>
    <t>행사 및 불행사 사유</t>
  </si>
  <si>
    <t>주식수(주)</t>
  </si>
  <si>
    <t>지분비율(%)</t>
  </si>
  <si>
    <t>행사주식수</t>
  </si>
  <si>
    <t>불행사주식수</t>
  </si>
  <si>
    <t>찬성</t>
  </si>
  <si>
    <t>반대</t>
  </si>
  <si>
    <t>중립</t>
    <phoneticPr fontId="2" type="noConversion"/>
  </si>
  <si>
    <t>유가증권</t>
    <phoneticPr fontId="3" type="noConversion"/>
  </si>
  <si>
    <t>기타</t>
    <phoneticPr fontId="3" type="noConversion"/>
  </si>
  <si>
    <t>코스닥</t>
    <phoneticPr fontId="3" type="noConversion"/>
  </si>
  <si>
    <t>제2호 의안 : 정관 일부 변경의 건</t>
    <phoneticPr fontId="4" type="noConversion"/>
  </si>
  <si>
    <t>유가증권</t>
    <phoneticPr fontId="4" type="noConversion"/>
  </si>
  <si>
    <t>기타</t>
    <phoneticPr fontId="4" type="noConversion"/>
  </si>
  <si>
    <t>기타</t>
    <phoneticPr fontId="3" type="noConversion"/>
  </si>
  <si>
    <t>유가증권</t>
    <phoneticPr fontId="4" type="noConversion"/>
  </si>
  <si>
    <t>기타</t>
    <phoneticPr fontId="4" type="noConversion"/>
  </si>
  <si>
    <t>의결권 행사 및 불행사 세부내용</t>
    <phoneticPr fontId="3" type="noConversion"/>
  </si>
  <si>
    <t>유가증권</t>
  </si>
  <si>
    <t>유가증권</t>
    <phoneticPr fontId="3" type="noConversion"/>
  </si>
  <si>
    <t>제5호 의안 : 이사 보수 한도 승인의 건</t>
    <phoneticPr fontId="3" type="noConversion"/>
  </si>
  <si>
    <t>제6호 의안(주주제안) : 감사 선임의 건(감사 1명)</t>
    <phoneticPr fontId="3" type="noConversion"/>
  </si>
  <si>
    <t>제7호 의안 : 감사 보수 한도 승인의 건</t>
    <phoneticPr fontId="3" type="noConversion"/>
  </si>
  <si>
    <t>CS홀딩스
(000590)</t>
    <phoneticPr fontId="4" type="noConversion"/>
  </si>
  <si>
    <t>경동도시가스
(012320)</t>
    <phoneticPr fontId="4" type="noConversion"/>
  </si>
  <si>
    <t>제1호 의안 : 제40기(2016년1월1일~2016년12월31일) 재무제표
                          (이익잉여금 처분계산서 포함) 및 연결재무제표 승인의 건 
                           - 1주당 예정 현금배당금 : 1,250원(액면가 25%)</t>
    <phoneticPr fontId="4" type="noConversion"/>
  </si>
  <si>
    <t>제2호의안 : 이사 선임의 건</t>
    <phoneticPr fontId="3" type="noConversion"/>
  </si>
  <si>
    <t>제3호의안 : 감사위원 선임의 건</t>
    <phoneticPr fontId="3" type="noConversion"/>
  </si>
  <si>
    <t>제4호의안 : 이사 보수한도 승인의 건</t>
    <phoneticPr fontId="3" type="noConversion"/>
  </si>
  <si>
    <t>제1호의안 : 분할계획서 승인의 건</t>
  </si>
  <si>
    <t>제3호 의안 : 이사 선임의 건(사내이사 2명, 사외이사 3명)</t>
    <phoneticPr fontId="4" type="noConversion"/>
  </si>
  <si>
    <t>제4호 의안 : 감사위원 선임의 건(사외이사인 감사위원 3명)</t>
    <phoneticPr fontId="3" type="noConversion"/>
  </si>
  <si>
    <t>제2호의안 : 정관 일부 변경의 건</t>
    <phoneticPr fontId="4" type="noConversion"/>
  </si>
  <si>
    <t>제3호의안 : 주식분할의 건</t>
    <phoneticPr fontId="4" type="noConversion"/>
  </si>
  <si>
    <t>제1호의안 : 제8기(2016.01.01 - 2016.12.31) 재무제표 및 연결재무제표 승인의 건</t>
    <phoneticPr fontId="3" type="noConversion"/>
  </si>
  <si>
    <t>미원에스씨
(107590)</t>
    <phoneticPr fontId="3" type="noConversion"/>
  </si>
  <si>
    <t>2017-03-28
(임시주총)</t>
    <phoneticPr fontId="4" type="noConversion"/>
  </si>
  <si>
    <t>2017-03-28
(정기주총)</t>
    <phoneticPr fontId="4" type="noConversion"/>
  </si>
  <si>
    <t>제1호 의안: 제41기 재무제표 승인의 건(별도, 연결)</t>
    <phoneticPr fontId="3" type="noConversion"/>
  </si>
  <si>
    <t xml:space="preserve">제2호 의안: 이사 선임의 건 
 - 제2-1호: 박세종 사내이사 선임의 건
 - 제2-2호: 박정길 사내이사 선임의 건 
 - 제2-3호: 최순철 사내이사 선임의 건 
 - 제2-4호: 홍성태 사외이사 선임의 건 </t>
    <phoneticPr fontId="4" type="noConversion"/>
  </si>
  <si>
    <t>제3호 의안: 감사 선임의 건</t>
    <phoneticPr fontId="4" type="noConversion"/>
  </si>
  <si>
    <t>제4호 의안 : 이사 보수 한도 승인의 건</t>
    <phoneticPr fontId="3" type="noConversion"/>
  </si>
  <si>
    <t>제5호 의안 : 감사 보수한도 승인의 건</t>
    <phoneticPr fontId="3" type="noConversion"/>
  </si>
  <si>
    <t>제6호 의안 : 임원 퇴직급여 규정 변경의 건</t>
    <phoneticPr fontId="3" type="noConversion"/>
  </si>
  <si>
    <t>세종공업
(033530)</t>
    <phoneticPr fontId="3" type="noConversion"/>
  </si>
  <si>
    <t>아트라스BX
(023890)</t>
    <phoneticPr fontId="3" type="noConversion"/>
  </si>
  <si>
    <t>제2호 의안 : 이사 선임의 건</t>
    <phoneticPr fontId="4" type="noConversion"/>
  </si>
  <si>
    <t>제3호 의안 : 감사위원회 위원 선임의 건</t>
    <phoneticPr fontId="4" type="noConversion"/>
  </si>
  <si>
    <t>제4호 의안 : 이사 보수한도 승인의 건</t>
  </si>
  <si>
    <t>제4호 의안 : 이사 보수한도 승인의 건</t>
    <phoneticPr fontId="4" type="noConversion"/>
  </si>
  <si>
    <t>제5호 의안 : 임원 퇴직금 지급규정 변경의 건</t>
    <phoneticPr fontId="4" type="noConversion"/>
  </si>
  <si>
    <t>조선선재
(120030)</t>
    <phoneticPr fontId="3" type="noConversion"/>
  </si>
  <si>
    <t>제3호 의안 : 이사 선임의 건(사외이사 3명)</t>
    <phoneticPr fontId="4" type="noConversion"/>
  </si>
  <si>
    <t>제4호 의안 : 감사위원 선임의 건(사외이사인 감사위원 3명)</t>
    <phoneticPr fontId="4" type="noConversion"/>
  </si>
  <si>
    <t>제5호 의안 : 이사 보수 한도 승인의 건</t>
    <phoneticPr fontId="4" type="noConversion"/>
  </si>
  <si>
    <t>제6호 의안(주주제안) : 감사 선임의 건</t>
    <phoneticPr fontId="4" type="noConversion"/>
  </si>
  <si>
    <t>제7호 의안 : 감사보수 한도 승인의 건</t>
    <phoneticPr fontId="4" type="noConversion"/>
  </si>
  <si>
    <t>제1호 의안 : 제16기(2016회계연도) 재무제표 및 이익잉여금 처분계산서(안) 승인의 건
  ※ 이익배당 예정내용(1주당 배당금) 
     ① 주식배당 : 1주당 0.1주
     ② 현금배당 : 1주당 200원</t>
    <phoneticPr fontId="3" type="noConversion"/>
  </si>
  <si>
    <t>제2호 의안 : 이사 보수한도액 승인의 건</t>
    <phoneticPr fontId="4" type="noConversion"/>
  </si>
  <si>
    <t>한국자산신탁
(123890)</t>
    <phoneticPr fontId="3" type="noConversion"/>
  </si>
  <si>
    <t>제1호 의안 : 제40기 재무제표 승인의 건 (2016년 1월 1일 ~ 12월 31일)</t>
    <phoneticPr fontId="3" type="noConversion"/>
  </si>
  <si>
    <t>제2호 의안 : 이사 선임의 건 (사내이사 1명, 사외이사 2명)</t>
    <phoneticPr fontId="4" type="noConversion"/>
  </si>
  <si>
    <t>제3호 의안 : 감사위원회 위원 선임의 건 (사외이사 2명)</t>
  </si>
  <si>
    <t>현대모비스
(012330)</t>
    <phoneticPr fontId="3" type="noConversion"/>
  </si>
  <si>
    <t>제3호 의안 : 감사위원회 위원 선임의 건</t>
    <phoneticPr fontId="4" type="noConversion"/>
  </si>
  <si>
    <t>제4호 의안 : 이사보수한도액 승인의 건</t>
    <phoneticPr fontId="4" type="noConversion"/>
  </si>
  <si>
    <t>제5호 의안 : 임원 퇴직금규정 개정의 건</t>
    <phoneticPr fontId="4" type="noConversion"/>
  </si>
  <si>
    <t>현대홈쇼핑
(057050)</t>
    <phoneticPr fontId="3" type="noConversion"/>
  </si>
  <si>
    <t>제1호 의안 : 제16기(2016.1.1 ~ 2016.12.31) 재무제표(이익잉여금처분계산서 포함) 및 연결재무제표 승인의 건</t>
    <phoneticPr fontId="3" type="noConversion"/>
  </si>
  <si>
    <t>현대모비스
(012330)</t>
    <phoneticPr fontId="3" type="noConversion"/>
  </si>
  <si>
    <t>제1호 의안 : 사내이사 선임(임영득)</t>
    <phoneticPr fontId="4" type="noConversion"/>
  </si>
  <si>
    <t> 제1호 의안 : 제69기(2016.01.01~2016.12.31) 재무제표(이익잉여금처분계산서(안) 포함) 및 연결재무제표 승인의 건
   제1-1호 의안(이사회안) : 현금 배당 1주당 500원(액면가 10%)  </t>
    <phoneticPr fontId="4" type="noConversion"/>
  </si>
  <si>
    <t xml:space="preserve">   제1-2호 의안(주주제안) : 현금 배당 1주당 8,000원(액면가 160%)</t>
    <phoneticPr fontId="4" type="noConversion"/>
  </si>
  <si>
    <t>제1호 의안 : 분할계획서 승인</t>
    <phoneticPr fontId="3" type="noConversion"/>
  </si>
  <si>
    <t>제2호 의안 : 정관변경</t>
    <phoneticPr fontId="3" type="noConversion"/>
  </si>
  <si>
    <t>제3호 의안 : 
 제3-1호 의안 : 사내이사 선임(박영훈, 손원락)
 제3-2호 의안 : 비상임이사 선임(조진수)
 제3-3호 의안 : 사외이사 선임(황준호)</t>
    <phoneticPr fontId="3" type="noConversion"/>
  </si>
  <si>
    <t>제4호 의안 : 상임감사 선임</t>
    <phoneticPr fontId="3" type="noConversion"/>
  </si>
  <si>
    <t>제5호 의안 : 이사 보수 한도액 승인</t>
    <phoneticPr fontId="3" type="noConversion"/>
  </si>
  <si>
    <t>제6호 의안 : 감사 보수 한도액 승인</t>
    <phoneticPr fontId="3" type="noConversion"/>
  </si>
  <si>
    <t xml:space="preserve">   제1-2호의안: 보통주 1주당 현금배당 10,000원 (주주제안①)</t>
    <phoneticPr fontId="4" type="noConversion"/>
  </si>
  <si>
    <t xml:space="preserve">   제1-3호의안: 보통주 1주당 현금배당 6,663원 (주주제안②)</t>
    <phoneticPr fontId="4" type="noConversion"/>
  </si>
  <si>
    <t>제1호 의안 : 제72기(2016.01.01 ∼ 2016.12.31) 재무제표
                 (이익잉여금처분계산서 포함) 및 연결재무제표 승인의 건
   제1-1호의안: 보통주 1주당 현금배당 300원 (발행회사제안)</t>
    <phoneticPr fontId="3" type="noConversion"/>
  </si>
  <si>
    <t xml:space="preserve">   제1-2호 의안(주주제안) : 현금 배당 1주당 10,000원(액면가 2,000%)</t>
    <phoneticPr fontId="4" type="noConversion"/>
  </si>
  <si>
    <t>제1호 의안 : 제7기(2016.01.01 - 2016.12.31) 재무제표(이익잉여금처분계산서(안) 포함) 승인의 건
   제1-1호 의안(이사회안) : 현금 배당 1주당 1,500원(액면가 300%)</t>
    <phoneticPr fontId="3" type="noConversion"/>
  </si>
  <si>
    <t>주주이익에 반하는 사항에 대하여 반대</t>
  </si>
  <si>
    <t>주주이익에 반하는 사항에 대하여 반대</t>
    <phoneticPr fontId="4" type="noConversion"/>
  </si>
  <si>
    <t>회사 경영상의 중요한 영향을 미칠만한 사안이 아니라고 판단하여 권리를 불행사함</t>
  </si>
  <si>
    <t>회사 경영상의 중요한 영향을 미칠만한 사안이 아니라고 판단하여 권리를 불행사함</t>
    <phoneticPr fontId="3" type="noConversion"/>
  </si>
  <si>
    <t>회사 경영상의 중요한 영향을 미칠만한 사안이 아니라고 판단하여 권리를 불행사함</t>
    <phoneticPr fontId="4" type="noConversion"/>
  </si>
  <si>
    <t>회사 경영상의 중요한 영향을 미칠만한 사안이 아니라고 판단하여 권리를 불행사함</t>
    <phoneticPr fontId="4" type="noConversion"/>
  </si>
  <si>
    <t>주주총회 소집공고 내용 검토 후, 주주이익에 반하는 사항이 없다고 판단하여 찬성</t>
    <phoneticPr fontId="4" type="noConversion"/>
  </si>
  <si>
    <t>밸류파트너스자산운용㈜</t>
    <phoneticPr fontId="9" type="noConversion"/>
  </si>
  <si>
    <t>제5호 의안 : 이사 보수한도 승인의 건</t>
    <phoneticPr fontId="4" type="noConversion"/>
  </si>
  <si>
    <t>기타</t>
  </si>
  <si>
    <t>제3호 의안 : 이사 선임의 건
  제3-1호 의안 : 장세홍 사내이사 선임의 건</t>
    <phoneticPr fontId="4" type="noConversion"/>
  </si>
  <si>
    <t xml:space="preserve">  제3-2호 의안 : 이병제 사내이사 선임의 건</t>
    <phoneticPr fontId="4" type="noConversion"/>
  </si>
  <si>
    <t xml:space="preserve">  제3-3호 의안 : 문종인 사내이사 선임의 건</t>
    <phoneticPr fontId="4" type="noConversion"/>
  </si>
  <si>
    <t>주주이익에 반하는 사항에 대하여 반대
(소액주주제안에 찬성)</t>
    <phoneticPr fontId="10" type="noConversion"/>
  </si>
  <si>
    <t>주주이익에 반하는 사항에 대하여 반대</t>
    <phoneticPr fontId="10" type="noConversion"/>
  </si>
  <si>
    <t>불행사
주식수</t>
    <phoneticPr fontId="10" type="noConversion"/>
  </si>
  <si>
    <t>기타</t>
    <phoneticPr fontId="10" type="noConversion"/>
  </si>
  <si>
    <t>코스닥</t>
    <phoneticPr fontId="10" type="noConversion"/>
  </si>
  <si>
    <t>빅솔론
(093190)</t>
    <phoneticPr fontId="10" type="noConversion"/>
  </si>
  <si>
    <t>유가증권</t>
    <phoneticPr fontId="10" type="noConversion"/>
  </si>
  <si>
    <t>미원에스씨
(268280)</t>
    <phoneticPr fontId="10" type="noConversion"/>
  </si>
  <si>
    <t xml:space="preserve">  제3-7호 의안 : 오재열 사외이사 선임의 건(주주제안)</t>
    <phoneticPr fontId="4" type="noConversion"/>
  </si>
  <si>
    <t xml:space="preserve">  제4-4호 의안 : 오재열 감사위원회 위원 선임의 건(주주제안)</t>
    <phoneticPr fontId="4" type="noConversion"/>
  </si>
  <si>
    <t xml:space="preserve">   제1-2호의안 : 보통주 1주당 현금배당 11,000원 (주주제안)</t>
    <phoneticPr fontId="4" type="noConversion"/>
  </si>
  <si>
    <t>제2호 의안 : 정관 변경의 건</t>
    <phoneticPr fontId="4" type="noConversion"/>
  </si>
  <si>
    <t>주주총회 소집공고 내용 검토 후, 주주이익에 반하는 사항이 없다고 판단하여 찬성</t>
    <phoneticPr fontId="10" type="noConversion"/>
  </si>
  <si>
    <t>한국아트라스비엑스
(023890)</t>
  </si>
  <si>
    <t>코스닥</t>
  </si>
  <si>
    <t>제1호 의안 : 감사위원회 위원 선임의 건
  제1-1호 의안 : 사외이사 이호석 선임의 건</t>
    <phoneticPr fontId="4" type="noConversion"/>
  </si>
  <si>
    <t xml:space="preserve">  제1-2호의안: 사외이사 주현기 선임의 건</t>
    <phoneticPr fontId="10" type="noConversion"/>
  </si>
  <si>
    <t>제2호 의안 : 정관 일부 변경의 건(중간배당제 도입)</t>
    <phoneticPr fontId="10" type="noConversion"/>
  </si>
  <si>
    <t> 제1호 의안 : 제3기(2019.01.01 - 2019.12.31) 재무제표 승인의 건</t>
    <phoneticPr fontId="4" type="noConversion"/>
  </si>
  <si>
    <t>제2호 의안 : 이사 선임의 건
  제2-1호 의안 : 김형웅 사내이사 선임의 건</t>
    <phoneticPr fontId="4" type="noConversion"/>
  </si>
  <si>
    <t xml:space="preserve">  제2-2호 의안 : 배원 사내이사 선임의 건</t>
    <phoneticPr fontId="4" type="noConversion"/>
  </si>
  <si>
    <t xml:space="preserve">  제2-3호 의안 : 김동선 사외이사 선임의 건</t>
    <phoneticPr fontId="4" type="noConversion"/>
  </si>
  <si>
    <t xml:space="preserve">  제2-4호 의안 : 서문훈 사외이사 선임의 건</t>
    <phoneticPr fontId="4" type="noConversion"/>
  </si>
  <si>
    <t xml:space="preserve">  제2-5호 의안 : 최광훈 사외이사 선임의 건</t>
    <phoneticPr fontId="4" type="noConversion"/>
  </si>
  <si>
    <t xml:space="preserve">  제3-2호 의안 : 서문훈 사외이사 선임의 건</t>
    <phoneticPr fontId="4" type="noConversion"/>
  </si>
  <si>
    <t xml:space="preserve">  제3-3호 의안 : 최광훈 사외이사 선임의 건</t>
    <phoneticPr fontId="4" type="noConversion"/>
  </si>
  <si>
    <t>제3호 의안 : 감사위원회 위원 선임의 건  
  제3-1호 의안 : 김동선 사외이사 선임의 건</t>
    <phoneticPr fontId="4" type="noConversion"/>
  </si>
  <si>
    <t>주주이익에 반하는 사항에 대하여 반대
(소액주주제안에 찬성)</t>
    <phoneticPr fontId="10" type="noConversion"/>
  </si>
  <si>
    <t>한국아트라스비엑스
(023890)</t>
    <phoneticPr fontId="3" type="noConversion"/>
  </si>
  <si>
    <t>제3호 의안 : 이사 선임의 건
  제3-2호 의안 : 배승용 사내이사 선임의 건</t>
    <phoneticPr fontId="4" type="noConversion"/>
  </si>
  <si>
    <t xml:space="preserve">  제3-5호 의안 : 문봉진 사외이사 선임의 건 (주주제안)</t>
    <phoneticPr fontId="4" type="noConversion"/>
  </si>
  <si>
    <t xml:space="preserve">  제3-3호 의안 : 원종필 기타비상무이사 선임의 건</t>
    <phoneticPr fontId="4" type="noConversion"/>
  </si>
  <si>
    <t xml:space="preserve">  제3-4호 의안 : 임방희 사외이사 선임의 건</t>
    <phoneticPr fontId="4" type="noConversion"/>
  </si>
  <si>
    <t xml:space="preserve">  제4-3호 의안 : 주현기 감사위원회 위원 선임의 건</t>
    <phoneticPr fontId="4" type="noConversion"/>
  </si>
  <si>
    <t xml:space="preserve">  제4-4호 의안 : 문봉진 감사위원회 위원 선임의 건(주주제안)</t>
    <phoneticPr fontId="4" type="noConversion"/>
  </si>
  <si>
    <t xml:space="preserve">  제4-2호 의안 : 이호석 감사위원회 위원 선임의 건</t>
    <phoneticPr fontId="4" type="noConversion"/>
  </si>
  <si>
    <t>제4호 의안 : 감사위원회 위원 선임의 건
  제4-1호 의안 : 임방희 감사위원회 위원 선임의 건</t>
    <phoneticPr fontId="4" type="noConversion"/>
  </si>
  <si>
    <t>제1호 의안 : 제75기 재무제표(이익잉여금처분계산서 포함) 및 연결재무제표 승인의 건
   제1-1호의안 : 보통주 1주당 현금배당 400원 (발행회사제안)</t>
    <phoneticPr fontId="3" type="noConversion"/>
  </si>
  <si>
    <t>제1호 의안 : 제19기(2019회계연도) 재무제표 및 이익잉여금 처분계산서(안) 승인의 건
 ※ 이익배당 예정내용(1주당 배당금) 
    ① 주식배당 : 1주당 0.1주
    ② 현금배당 : 1주당 200원</t>
    <phoneticPr fontId="3" type="noConversion"/>
  </si>
  <si>
    <t>제2호 의안 : 이사 선임의 건
  제2-1호 의안 : 김규철 사내이사 선임의 건</t>
    <phoneticPr fontId="4" type="noConversion"/>
  </si>
  <si>
    <t xml:space="preserve">  제2-2호 의안 : 김충식 사외이사 선임의 건</t>
    <phoneticPr fontId="4" type="noConversion"/>
  </si>
  <si>
    <t xml:space="preserve">  제2-3호 의안 : 민상기 사외이사 선임의 건</t>
    <phoneticPr fontId="4" type="noConversion"/>
  </si>
  <si>
    <t>제3호 의안 : 감사위원이 되는 사외이사 선임의 건 (후보: 송경철)</t>
    <phoneticPr fontId="10" type="noConversion"/>
  </si>
  <si>
    <t>제4호 의안 : 감사위원 선임의 건
  제4-1호 의안 : 김충식 감사위원 선임의 건</t>
    <phoneticPr fontId="4" type="noConversion"/>
  </si>
  <si>
    <t xml:space="preserve">  제4-2호 의안 : 민상기 감사위원 선임의 건</t>
    <phoneticPr fontId="4" type="noConversion"/>
  </si>
  <si>
    <t>제1호 의안 : 제19기 재무제표(이익잉여금처분계산서 포함) 및 연결재무제표 승인의 건</t>
    <phoneticPr fontId="3" type="noConversion"/>
  </si>
  <si>
    <t>제3호 의안 : 이사 선임의 건
 제3-1호 의안 : 사내이사 강찬석 선임의 건</t>
    <phoneticPr fontId="4" type="noConversion"/>
  </si>
  <si>
    <t xml:space="preserve"> 제3-2호 의안 : 사내이사 임대규 선임의 건</t>
    <phoneticPr fontId="10" type="noConversion"/>
  </si>
  <si>
    <t xml:space="preserve"> 제3-3호 의안 : 사외이사 김재웅 선임의 건</t>
    <phoneticPr fontId="10" type="noConversion"/>
  </si>
  <si>
    <t xml:space="preserve"> 제3-4호 의안 : 사외이사 이돈현 선임의 건</t>
    <phoneticPr fontId="10" type="noConversion"/>
  </si>
  <si>
    <t>제4호 의안 : 감사위원회 위원 선임의 건
 제4-1호 의안 : 감사위원회 위원 김재웅 선임의 건</t>
    <phoneticPr fontId="4" type="noConversion"/>
  </si>
  <si>
    <t>제6호 의안 : 임원 퇴직금 지급 규정 개정의 건</t>
    <phoneticPr fontId="4" type="noConversion"/>
  </si>
  <si>
    <t>제5호 의안 : 이사보수한도액 승인의 건</t>
    <phoneticPr fontId="10" type="noConversion"/>
  </si>
  <si>
    <t>제1호 의안 : 제19기 재무제표 및 연결재무제표 승인의 건(현금배당 주당 190원)</t>
    <phoneticPr fontId="3" type="noConversion"/>
  </si>
  <si>
    <t>제2호 의안 : 감사 선임의 건
 제2-1호 의안 : 감사(이한수)선임의 건</t>
    <phoneticPr fontId="3" type="noConversion"/>
  </si>
  <si>
    <t>제3호 의안 : 이사 보수한도 승인의 건</t>
    <phoneticPr fontId="10" type="noConversion"/>
  </si>
  <si>
    <t>제4호 의안 : 감사 보수한도 승인의 건</t>
    <phoneticPr fontId="10" type="noConversion"/>
  </si>
  <si>
    <t>제5호 의안 : 임원 퇴직금 규정 변경의 건</t>
    <phoneticPr fontId="3" type="noConversion"/>
  </si>
  <si>
    <t>제1호 의안 : 제21기 재무제표 승인의 건</t>
    <phoneticPr fontId="3" type="noConversion"/>
  </si>
  <si>
    <t>제3호 의안 : 이사 선임의 건
  제3-1호 의안 : 사내이사 강원주 선임의 건</t>
    <phoneticPr fontId="4" type="noConversion"/>
  </si>
  <si>
    <t xml:space="preserve">  제3-2호 의안 : 사내이사 최기의 선임의 건</t>
    <phoneticPr fontId="4" type="noConversion"/>
  </si>
  <si>
    <t>제4호 의안 : 감사 선임의 건
  제4-1호 의안 : 상근감사 김영찬 선임의 건</t>
    <phoneticPr fontId="4" type="noConversion"/>
  </si>
  <si>
    <t>제5호 의안 : 이사 보수한도 승인의 건</t>
    <phoneticPr fontId="10" type="noConversion"/>
  </si>
  <si>
    <t>제6호 의안 : 감사 보수한도 승인의 건</t>
    <phoneticPr fontId="10" type="noConversion"/>
  </si>
  <si>
    <t>제7호 의안 : 주식매수선택권 부여의 건</t>
    <phoneticPr fontId="10" type="noConversion"/>
  </si>
  <si>
    <t>웹케시
(053580)</t>
    <phoneticPr fontId="10" type="noConversion"/>
  </si>
  <si>
    <t>KISCO홀딩스
(001940)</t>
  </si>
  <si>
    <t>제2호 의안 : 정관변경의 건
  제2-1호 의안 : 정관 일부 변경의 건(회사제안)</t>
    <phoneticPr fontId="4" type="noConversion"/>
  </si>
  <si>
    <t xml:space="preserve">  제2-2호 의안 : 정관 일부 변경의 건(주주제안)</t>
    <phoneticPr fontId="4" type="noConversion"/>
  </si>
  <si>
    <t xml:space="preserve">  제3-4호 의안 : 조재철 사외이사 선임의 건</t>
    <phoneticPr fontId="4" type="noConversion"/>
  </si>
  <si>
    <t xml:space="preserve">  제3-5호 의안 : 한길구 사외이사 선임의 건</t>
    <phoneticPr fontId="4" type="noConversion"/>
  </si>
  <si>
    <t xml:space="preserve">  제3-6호 의안 : 김동희 사외이사 선임의 건</t>
    <phoneticPr fontId="4" type="noConversion"/>
  </si>
  <si>
    <t>제4호 의안 : 감사위원회 위원 선임의 건
  제4-1호 의안 : 조재철 감사위원회 위원 선임의 건</t>
    <phoneticPr fontId="4" type="noConversion"/>
  </si>
  <si>
    <t xml:space="preserve">  제4-2호 의안 : 한길구 감사위원회 위원 선임의 건</t>
    <phoneticPr fontId="4" type="noConversion"/>
  </si>
  <si>
    <t xml:space="preserve">  제4-3호 의안 : 김동희 감사위원회 위원 선임의 건</t>
    <phoneticPr fontId="4" type="noConversion"/>
  </si>
  <si>
    <t>한국철강
(104700)</t>
    <phoneticPr fontId="10" type="noConversion"/>
  </si>
  <si>
    <t>제2호 의안 : 정관변경의 건</t>
    <phoneticPr fontId="4" type="noConversion"/>
  </si>
  <si>
    <t>제3호 의안 : 이사 선임의 건
  제3-1호 의안 : 문종인 사내이사 선임의 건</t>
    <phoneticPr fontId="4" type="noConversion"/>
  </si>
  <si>
    <t xml:space="preserve">  제3-2호 의안 : 이수하 사내이사 선임의 건</t>
    <phoneticPr fontId="4" type="noConversion"/>
  </si>
  <si>
    <t xml:space="preserve">  제3-3호 의안 : 이병제 사내이사 선임의 건</t>
    <phoneticPr fontId="4" type="noConversion"/>
  </si>
  <si>
    <t xml:space="preserve">  제3-4호 의안 : 최상철 사내이사 선임의 건</t>
    <phoneticPr fontId="4" type="noConversion"/>
  </si>
  <si>
    <t xml:space="preserve">  제3-5호 의안 : 박효주 사외이사 선임의 건</t>
    <phoneticPr fontId="4" type="noConversion"/>
  </si>
  <si>
    <t xml:space="preserve">  제3-6호 의안 : 김중명 사외이사 선임의 건</t>
    <phoneticPr fontId="4" type="noConversion"/>
  </si>
  <si>
    <t xml:space="preserve">  제3-7호 의안 : 노건호 사외이사 선임의 건</t>
    <phoneticPr fontId="4" type="noConversion"/>
  </si>
  <si>
    <t>제4호 의안 : 감사위원회 위원 선임의 건
  제4-1호 의안 : 박효주 감사위원회 위원 선임의 건</t>
    <phoneticPr fontId="4" type="noConversion"/>
  </si>
  <si>
    <t xml:space="preserve">  제4-2호 의안 : 김중명 감사위원회 위원 선임의 건</t>
    <phoneticPr fontId="4" type="noConversion"/>
  </si>
  <si>
    <t xml:space="preserve">  제4-3호 의안 : 노건호 감사위원회 위원 선임의 건</t>
    <phoneticPr fontId="4" type="noConversion"/>
  </si>
  <si>
    <t>의결권 행사여부가 주주총회 의사결정에 미치는 영향이 미미하며, 수익자의 이익에 반하는 사항이 없다고 판단되어 불행사함.</t>
  </si>
  <si>
    <t>주주총회 소집공고 내용 검토 후, 기업가치 및 주주가치 훼손가능성이 없다고 판단하여 찬성</t>
    <phoneticPr fontId="10" type="noConversion"/>
  </si>
  <si>
    <t>주주총회 소집통지서 수신을 못 받았으며, 의결권 전자투표 대상이 아님. 해당 안건이 기업가치의 훼손가능성이 없어 보이므로, 당사의 의결권 불행사가 회사 경영에 영향을 끼치지 않을 것이라고 판단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</si>
</sst>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76" formatCode="0.00_ "/>
    <numFmt numFmtId="177" formatCode="_-* #,##0.000_-;\-* #,##0.000_-;_-* &quot;-&quot;??_-;_-@_-"/>
    <numFmt numFmtId="178" formatCode="_-* #,##0.0000_-;\-* #,##0.0000_-;_-* &quot;-&quot;??_-;_-@_-"/>
    <numFmt numFmtId="179" formatCode="_-* #,##0.00000_-;\-* #,##0.00000_-;_-* &quot;-&quot;??_-;_-@_-"/>
    <numFmt numFmtId="180" formatCode="_-* #,##0.0000_-;\-* #,##0.0000_-;_-* &quot;-&quot;_-;_-@_-"/>
  </numFmts>
  <fonts count="14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1" fontId="6" fillId="2" borderId="13" xfId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41" fontId="6" fillId="2" borderId="11" xfId="1" applyFont="1" applyFill="1" applyBorder="1" applyAlignment="1">
      <alignment vertical="center" wrapText="1"/>
    </xf>
    <xf numFmtId="41" fontId="6" fillId="2" borderId="5" xfId="1" applyFont="1" applyFill="1" applyBorder="1" applyAlignment="1">
      <alignment vertical="center" wrapText="1"/>
    </xf>
    <xf numFmtId="41" fontId="6" fillId="2" borderId="12" xfId="1" applyFont="1" applyFill="1" applyBorder="1" applyAlignment="1">
      <alignment vertical="center" wrapText="1"/>
    </xf>
    <xf numFmtId="41" fontId="6" fillId="2" borderId="27" xfId="1" applyFont="1" applyFill="1" applyBorder="1" applyAlignment="1">
      <alignment vertical="center" wrapText="1"/>
    </xf>
    <xf numFmtId="41" fontId="6" fillId="2" borderId="30" xfId="1" applyFont="1" applyFill="1" applyBorder="1" applyAlignment="1">
      <alignment vertical="center" wrapText="1"/>
    </xf>
    <xf numFmtId="41" fontId="0" fillId="0" borderId="0" xfId="1" applyFont="1">
      <alignment vertical="center"/>
    </xf>
    <xf numFmtId="41" fontId="6" fillId="2" borderId="11" xfId="1" applyFont="1" applyFill="1" applyBorder="1" applyAlignment="1">
      <alignment horizontal="right" vertical="center" wrapText="1"/>
    </xf>
    <xf numFmtId="41" fontId="6" fillId="2" borderId="1" xfId="1" applyFont="1" applyFill="1" applyBorder="1" applyAlignment="1">
      <alignment horizontal="right" vertical="center" wrapText="1"/>
    </xf>
    <xf numFmtId="41" fontId="6" fillId="2" borderId="5" xfId="1" applyFont="1" applyFill="1" applyBorder="1" applyAlignment="1">
      <alignment horizontal="right" vertical="center" wrapText="1"/>
    </xf>
    <xf numFmtId="41" fontId="6" fillId="2" borderId="12" xfId="1" applyFont="1" applyFill="1" applyBorder="1" applyAlignment="1">
      <alignment horizontal="right" vertical="center" wrapText="1"/>
    </xf>
    <xf numFmtId="41" fontId="6" fillId="2" borderId="1" xfId="1" applyFont="1" applyFill="1" applyBorder="1" applyAlignment="1">
      <alignment vertical="center" wrapText="1"/>
    </xf>
    <xf numFmtId="41" fontId="6" fillId="3" borderId="1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41" fontId="6" fillId="2" borderId="36" xfId="1" applyFont="1" applyFill="1" applyBorder="1" applyAlignment="1">
      <alignment vertical="center" wrapText="1"/>
    </xf>
    <xf numFmtId="41" fontId="6" fillId="2" borderId="38" xfId="1" applyFont="1" applyFill="1" applyBorder="1" applyAlignment="1">
      <alignment vertical="center" wrapText="1"/>
    </xf>
    <xf numFmtId="41" fontId="6" fillId="2" borderId="40" xfId="1" applyFont="1" applyFill="1" applyBorder="1" applyAlignment="1">
      <alignment vertical="center" wrapText="1"/>
    </xf>
    <xf numFmtId="41" fontId="6" fillId="2" borderId="42" xfId="1" applyFont="1" applyFill="1" applyBorder="1" applyAlignment="1">
      <alignment vertical="center" wrapText="1"/>
    </xf>
    <xf numFmtId="41" fontId="6" fillId="2" borderId="46" xfId="1" applyFont="1" applyFill="1" applyBorder="1" applyAlignment="1">
      <alignment vertical="center" wrapText="1"/>
    </xf>
    <xf numFmtId="41" fontId="6" fillId="2" borderId="49" xfId="1" applyFont="1" applyFill="1" applyBorder="1" applyAlignment="1">
      <alignment vertical="center" wrapText="1"/>
    </xf>
    <xf numFmtId="41" fontId="6" fillId="2" borderId="50" xfId="1" applyFont="1" applyFill="1" applyBorder="1" applyAlignment="1">
      <alignment vertical="center" wrapText="1"/>
    </xf>
    <xf numFmtId="41" fontId="6" fillId="2" borderId="51" xfId="1" applyFont="1" applyFill="1" applyBorder="1" applyAlignment="1">
      <alignment vertical="center" wrapText="1"/>
    </xf>
    <xf numFmtId="41" fontId="6" fillId="2" borderId="52" xfId="1" applyFont="1" applyFill="1" applyBorder="1" applyAlignment="1">
      <alignment vertical="center" wrapText="1"/>
    </xf>
    <xf numFmtId="41" fontId="6" fillId="2" borderId="52" xfId="1" applyFont="1" applyFill="1" applyBorder="1" applyAlignment="1">
      <alignment horizontal="center" vertical="center" wrapText="1"/>
    </xf>
    <xf numFmtId="41" fontId="6" fillId="2" borderId="53" xfId="1" applyFont="1" applyFill="1" applyBorder="1" applyAlignment="1">
      <alignment horizontal="center" vertical="center" wrapText="1"/>
    </xf>
    <xf numFmtId="41" fontId="6" fillId="2" borderId="54" xfId="1" applyFont="1" applyFill="1" applyBorder="1" applyAlignment="1">
      <alignment vertical="center" wrapText="1"/>
    </xf>
    <xf numFmtId="176" fontId="6" fillId="2" borderId="58" xfId="0" applyNumberFormat="1" applyFont="1" applyFill="1" applyBorder="1" applyAlignment="1">
      <alignment vertical="center" wrapText="1"/>
    </xf>
    <xf numFmtId="176" fontId="6" fillId="2" borderId="59" xfId="0" applyNumberFormat="1" applyFont="1" applyFill="1" applyBorder="1" applyAlignment="1">
      <alignment vertical="center" wrapText="1"/>
    </xf>
    <xf numFmtId="176" fontId="6" fillId="2" borderId="60" xfId="0" applyNumberFormat="1" applyFont="1" applyFill="1" applyBorder="1" applyAlignment="1">
      <alignment vertical="center" wrapText="1"/>
    </xf>
    <xf numFmtId="176" fontId="6" fillId="2" borderId="61" xfId="0" applyNumberFormat="1" applyFont="1" applyFill="1" applyBorder="1" applyAlignment="1">
      <alignment vertical="center" wrapText="1"/>
    </xf>
    <xf numFmtId="176" fontId="6" fillId="2" borderId="57" xfId="0" applyNumberFormat="1" applyFont="1" applyFill="1" applyBorder="1" applyAlignment="1">
      <alignment vertical="center" wrapText="1"/>
    </xf>
    <xf numFmtId="0" fontId="6" fillId="2" borderId="61" xfId="0" applyFont="1" applyFill="1" applyBorder="1" applyAlignment="1">
      <alignment horizontal="right" vertical="center" wrapText="1"/>
    </xf>
    <xf numFmtId="0" fontId="6" fillId="2" borderId="62" xfId="0" applyFont="1" applyFill="1" applyBorder="1" applyAlignment="1">
      <alignment horizontal="right" vertical="center" wrapText="1"/>
    </xf>
    <xf numFmtId="0" fontId="6" fillId="2" borderId="60" xfId="0" applyFont="1" applyFill="1" applyBorder="1" applyAlignment="1">
      <alignment horizontal="right" vertical="center" wrapText="1"/>
    </xf>
    <xf numFmtId="0" fontId="6" fillId="2" borderId="57" xfId="0" applyFont="1" applyFill="1" applyBorder="1" applyAlignment="1">
      <alignment horizontal="right" vertical="center" wrapText="1"/>
    </xf>
    <xf numFmtId="176" fontId="6" fillId="2" borderId="63" xfId="0" applyNumberFormat="1" applyFont="1" applyFill="1" applyBorder="1" applyAlignment="1">
      <alignment vertical="center" wrapText="1"/>
    </xf>
    <xf numFmtId="41" fontId="6" fillId="3" borderId="65" xfId="1" applyFont="1" applyFill="1" applyBorder="1" applyAlignment="1">
      <alignment horizontal="center" vertical="center" wrapText="1"/>
    </xf>
    <xf numFmtId="41" fontId="6" fillId="2" borderId="37" xfId="1" applyFont="1" applyFill="1" applyBorder="1" applyAlignment="1">
      <alignment vertical="center" wrapText="1"/>
    </xf>
    <xf numFmtId="41" fontId="6" fillId="2" borderId="39" xfId="1" applyFont="1" applyFill="1" applyBorder="1" applyAlignment="1">
      <alignment vertical="center" wrapText="1"/>
    </xf>
    <xf numFmtId="41" fontId="6" fillId="2" borderId="41" xfId="1" applyFont="1" applyFill="1" applyBorder="1" applyAlignment="1">
      <alignment vertical="center" wrapText="1"/>
    </xf>
    <xf numFmtId="41" fontId="6" fillId="2" borderId="43" xfId="1" applyFont="1" applyFill="1" applyBorder="1" applyAlignment="1">
      <alignment vertical="center" wrapText="1"/>
    </xf>
    <xf numFmtId="41" fontId="6" fillId="2" borderId="32" xfId="1" applyFont="1" applyFill="1" applyBorder="1" applyAlignment="1">
      <alignment vertical="center" wrapText="1"/>
    </xf>
    <xf numFmtId="41" fontId="6" fillId="2" borderId="42" xfId="1" applyFont="1" applyFill="1" applyBorder="1" applyAlignment="1">
      <alignment horizontal="right" vertical="center" wrapText="1"/>
    </xf>
    <xf numFmtId="41" fontId="6" fillId="2" borderId="43" xfId="1" applyFont="1" applyFill="1" applyBorder="1" applyAlignment="1">
      <alignment horizontal="center" vertical="center" wrapText="1"/>
    </xf>
    <xf numFmtId="41" fontId="6" fillId="2" borderId="44" xfId="1" applyFont="1" applyFill="1" applyBorder="1" applyAlignment="1">
      <alignment horizontal="right" vertical="center" wrapText="1"/>
    </xf>
    <xf numFmtId="41" fontId="6" fillId="2" borderId="45" xfId="1" applyFont="1" applyFill="1" applyBorder="1" applyAlignment="1">
      <alignment horizontal="center" vertical="center" wrapText="1"/>
    </xf>
    <xf numFmtId="41" fontId="6" fillId="2" borderId="40" xfId="1" applyFont="1" applyFill="1" applyBorder="1" applyAlignment="1">
      <alignment horizontal="right" vertical="center" wrapText="1"/>
    </xf>
    <xf numFmtId="41" fontId="6" fillId="2" borderId="17" xfId="1" applyFont="1" applyFill="1" applyBorder="1" applyAlignment="1">
      <alignment horizontal="right" vertical="center" wrapText="1"/>
    </xf>
    <xf numFmtId="41" fontId="6" fillId="2" borderId="44" xfId="1" applyFont="1" applyFill="1" applyBorder="1" applyAlignment="1">
      <alignment vertical="center" wrapText="1"/>
    </xf>
    <xf numFmtId="41" fontId="6" fillId="2" borderId="45" xfId="1" applyFont="1" applyFill="1" applyBorder="1" applyAlignment="1">
      <alignment vertical="center" wrapText="1"/>
    </xf>
    <xf numFmtId="41" fontId="6" fillId="2" borderId="17" xfId="1" applyFont="1" applyFill="1" applyBorder="1" applyAlignment="1">
      <alignment vertical="center" wrapText="1"/>
    </xf>
    <xf numFmtId="41" fontId="6" fillId="2" borderId="28" xfId="1" applyFont="1" applyFill="1" applyBorder="1" applyAlignment="1">
      <alignment vertical="center" wrapText="1"/>
    </xf>
    <xf numFmtId="41" fontId="6" fillId="2" borderId="29" xfId="1" applyFont="1" applyFill="1" applyBorder="1" applyAlignment="1">
      <alignment vertical="center" wrapText="1"/>
    </xf>
    <xf numFmtId="41" fontId="6" fillId="2" borderId="31" xfId="1" applyFont="1" applyFill="1" applyBorder="1" applyAlignment="1">
      <alignment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vertical="center" wrapText="1"/>
    </xf>
    <xf numFmtId="0" fontId="6" fillId="2" borderId="68" xfId="0" applyFont="1" applyFill="1" applyBorder="1" applyAlignment="1">
      <alignment vertical="center" wrapText="1"/>
    </xf>
    <xf numFmtId="0" fontId="6" fillId="2" borderId="69" xfId="0" applyFont="1" applyFill="1" applyBorder="1" applyAlignment="1">
      <alignment vertical="center" wrapText="1"/>
    </xf>
    <xf numFmtId="0" fontId="6" fillId="2" borderId="67" xfId="0" applyFont="1" applyFill="1" applyBorder="1" applyAlignment="1">
      <alignment horizontal="left" vertical="center" wrapText="1"/>
    </xf>
    <xf numFmtId="0" fontId="6" fillId="2" borderId="70" xfId="0" applyFont="1" applyFill="1" applyBorder="1" applyAlignment="1">
      <alignment horizontal="left" vertical="center" wrapText="1"/>
    </xf>
    <xf numFmtId="0" fontId="6" fillId="2" borderId="68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70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71" xfId="0" applyFont="1" applyFill="1" applyBorder="1" applyAlignment="1">
      <alignment vertical="center" wrapText="1"/>
    </xf>
    <xf numFmtId="14" fontId="6" fillId="2" borderId="66" xfId="0" applyNumberFormat="1" applyFont="1" applyFill="1" applyBorder="1" applyAlignment="1">
      <alignment horizontal="center" vertical="center" wrapText="1"/>
    </xf>
    <xf numFmtId="41" fontId="6" fillId="2" borderId="53" xfId="1" applyFont="1" applyFill="1" applyBorder="1" applyAlignment="1">
      <alignment vertical="center" wrapText="1"/>
    </xf>
    <xf numFmtId="176" fontId="6" fillId="2" borderId="62" xfId="0" applyNumberFormat="1" applyFont="1" applyFill="1" applyBorder="1" applyAlignment="1">
      <alignment vertical="center" wrapText="1"/>
    </xf>
    <xf numFmtId="43" fontId="0" fillId="0" borderId="0" xfId="0" applyNumberFormat="1">
      <alignment vertical="center"/>
    </xf>
    <xf numFmtId="177" fontId="0" fillId="0" borderId="0" xfId="0" applyNumberFormat="1">
      <alignment vertical="center"/>
    </xf>
    <xf numFmtId="41" fontId="11" fillId="0" borderId="0" xfId="1" applyFont="1" applyAlignment="1">
      <alignment vertical="center" wrapText="1"/>
    </xf>
    <xf numFmtId="41" fontId="11" fillId="0" borderId="0" xfId="1" applyFont="1">
      <alignment vertical="center"/>
    </xf>
    <xf numFmtId="0" fontId="6" fillId="2" borderId="69" xfId="0" applyFont="1" applyFill="1" applyBorder="1" applyAlignment="1">
      <alignment horizontal="left" vertical="center" wrapText="1"/>
    </xf>
    <xf numFmtId="43" fontId="6" fillId="2" borderId="61" xfId="3" applyNumberFormat="1" applyFont="1" applyFill="1" applyBorder="1" applyAlignment="1">
      <alignment horizontal="right" vertical="center" wrapText="1"/>
    </xf>
    <xf numFmtId="43" fontId="6" fillId="2" borderId="62" xfId="3" applyNumberFormat="1" applyFont="1" applyFill="1" applyBorder="1" applyAlignment="1">
      <alignment horizontal="right" vertical="center" wrapText="1"/>
    </xf>
    <xf numFmtId="41" fontId="6" fillId="2" borderId="74" xfId="1" applyFont="1" applyFill="1" applyBorder="1" applyAlignment="1">
      <alignment vertical="center" wrapText="1"/>
    </xf>
    <xf numFmtId="41" fontId="6" fillId="2" borderId="73" xfId="1" applyFont="1" applyFill="1" applyBorder="1" applyAlignment="1">
      <alignment vertical="center" wrapText="1"/>
    </xf>
    <xf numFmtId="41" fontId="6" fillId="2" borderId="72" xfId="1" applyFont="1" applyFill="1" applyBorder="1" applyAlignment="1">
      <alignment vertical="center" wrapText="1"/>
    </xf>
    <xf numFmtId="0" fontId="6" fillId="2" borderId="41" xfId="0" applyFont="1" applyFill="1" applyBorder="1" applyAlignment="1">
      <alignment vertical="center" wrapText="1"/>
    </xf>
    <xf numFmtId="2" fontId="6" fillId="2" borderId="62" xfId="0" applyNumberFormat="1" applyFont="1" applyFill="1" applyBorder="1" applyAlignment="1">
      <alignment vertical="center" wrapText="1"/>
    </xf>
    <xf numFmtId="178" fontId="0" fillId="0" borderId="0" xfId="0" applyNumberFormat="1">
      <alignment vertical="center"/>
    </xf>
    <xf numFmtId="179" fontId="11" fillId="0" borderId="0" xfId="1" applyNumberFormat="1" applyFont="1">
      <alignment vertical="center"/>
    </xf>
    <xf numFmtId="180" fontId="11" fillId="0" borderId="0" xfId="1" applyNumberFormat="1" applyFont="1">
      <alignment vertical="center"/>
    </xf>
    <xf numFmtId="0" fontId="6" fillId="2" borderId="6" xfId="0" applyFont="1" applyFill="1" applyBorder="1" applyAlignment="1">
      <alignment horizontal="left" vertical="center" wrapText="1"/>
    </xf>
    <xf numFmtId="41" fontId="6" fillId="2" borderId="77" xfId="1" applyFont="1" applyFill="1" applyBorder="1" applyAlignment="1">
      <alignment vertical="center" wrapText="1"/>
    </xf>
    <xf numFmtId="41" fontId="6" fillId="2" borderId="78" xfId="1" applyFont="1" applyFill="1" applyBorder="1" applyAlignment="1">
      <alignment vertical="center" wrapText="1"/>
    </xf>
    <xf numFmtId="41" fontId="6" fillId="2" borderId="80" xfId="1" applyFont="1" applyFill="1" applyBorder="1" applyAlignment="1">
      <alignment vertical="center" wrapText="1"/>
    </xf>
    <xf numFmtId="0" fontId="6" fillId="2" borderId="76" xfId="0" applyFont="1" applyFill="1" applyBorder="1" applyAlignment="1">
      <alignment vertical="center" wrapText="1"/>
    </xf>
    <xf numFmtId="176" fontId="6" fillId="2" borderId="82" xfId="0" applyNumberFormat="1" applyFont="1" applyFill="1" applyBorder="1" applyAlignment="1">
      <alignment vertical="center" wrapText="1"/>
    </xf>
    <xf numFmtId="41" fontId="6" fillId="2" borderId="83" xfId="1" applyFont="1" applyFill="1" applyBorder="1" applyAlignment="1">
      <alignment vertical="center" wrapText="1"/>
    </xf>
    <xf numFmtId="0" fontId="6" fillId="2" borderId="84" xfId="0" applyFont="1" applyFill="1" applyBorder="1" applyAlignment="1">
      <alignment vertical="center" wrapText="1"/>
    </xf>
    <xf numFmtId="41" fontId="6" fillId="2" borderId="85" xfId="1" applyFont="1" applyFill="1" applyBorder="1" applyAlignment="1">
      <alignment vertical="center" wrapText="1"/>
    </xf>
    <xf numFmtId="176" fontId="6" fillId="2" borderId="86" xfId="0" applyNumberFormat="1" applyFont="1" applyFill="1" applyBorder="1" applyAlignment="1">
      <alignment vertical="center" wrapText="1"/>
    </xf>
    <xf numFmtId="41" fontId="6" fillId="2" borderId="87" xfId="1" applyFont="1" applyFill="1" applyBorder="1" applyAlignment="1">
      <alignment vertical="center" wrapText="1"/>
    </xf>
    <xf numFmtId="41" fontId="6" fillId="3" borderId="88" xfId="1" applyFont="1" applyFill="1" applyBorder="1" applyAlignment="1">
      <alignment horizontal="center" vertical="center" wrapText="1"/>
    </xf>
    <xf numFmtId="41" fontId="6" fillId="3" borderId="89" xfId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1" fontId="6" fillId="3" borderId="64" xfId="1" applyFont="1" applyFill="1" applyBorder="1" applyAlignment="1">
      <alignment horizontal="center" vertical="center" wrapText="1"/>
    </xf>
    <xf numFmtId="41" fontId="6" fillId="3" borderId="22" xfId="1" applyFont="1" applyFill="1" applyBorder="1" applyAlignment="1">
      <alignment horizontal="center" vertical="center" wrapText="1"/>
    </xf>
    <xf numFmtId="41" fontId="6" fillId="3" borderId="23" xfId="1" applyFont="1" applyFill="1" applyBorder="1" applyAlignment="1">
      <alignment horizontal="center" vertical="center" wrapText="1"/>
    </xf>
    <xf numFmtId="41" fontId="6" fillId="3" borderId="35" xfId="1" applyFont="1" applyFill="1" applyBorder="1" applyAlignment="1">
      <alignment horizontal="center" vertical="center" wrapText="1"/>
    </xf>
    <xf numFmtId="41" fontId="6" fillId="3" borderId="2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41" fontId="6" fillId="3" borderId="33" xfId="1" applyFont="1" applyFill="1" applyBorder="1" applyAlignment="1">
      <alignment horizontal="center" vertical="center" wrapText="1"/>
    </xf>
    <xf numFmtId="41" fontId="6" fillId="3" borderId="20" xfId="1" applyFont="1" applyFill="1" applyBorder="1" applyAlignment="1">
      <alignment horizontal="center" vertical="center" wrapText="1"/>
    </xf>
    <xf numFmtId="41" fontId="6" fillId="3" borderId="34" xfId="1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4" fontId="6" fillId="2" borderId="26" xfId="0" applyNumberFormat="1" applyFont="1" applyFill="1" applyBorder="1" applyAlignment="1">
      <alignment horizontal="center" vertical="center" wrapText="1"/>
    </xf>
    <xf numFmtId="14" fontId="6" fillId="2" borderId="24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12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14" fontId="6" fillId="2" borderId="25" xfId="0" applyNumberFormat="1" applyFont="1" applyFill="1" applyBorder="1" applyAlignment="1">
      <alignment horizontal="center" vertical="center" wrapText="1"/>
    </xf>
    <xf numFmtId="14" fontId="6" fillId="2" borderId="29" xfId="0" applyNumberFormat="1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3" borderId="69" xfId="0" applyFont="1" applyFill="1" applyBorder="1" applyAlignment="1">
      <alignment horizontal="center" vertical="center" wrapText="1"/>
    </xf>
    <xf numFmtId="0" fontId="6" fillId="3" borderId="72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41" fontId="6" fillId="3" borderId="90" xfId="1" applyFont="1" applyFill="1" applyBorder="1" applyAlignment="1">
      <alignment horizontal="center" vertical="center" wrapText="1"/>
    </xf>
    <xf numFmtId="0" fontId="6" fillId="2" borderId="75" xfId="0" applyFont="1" applyFill="1" applyBorder="1" applyAlignment="1">
      <alignment horizontal="center" vertical="center" wrapText="1"/>
    </xf>
    <xf numFmtId="0" fontId="6" fillId="2" borderId="81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9" xfId="0" applyFont="1" applyFill="1" applyBorder="1" applyAlignment="1">
      <alignment horizontal="center" vertical="center" wrapText="1"/>
    </xf>
    <xf numFmtId="0" fontId="12" fillId="2" borderId="75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</cellXfs>
  <cellStyles count="4">
    <cellStyle name="백분율" xfId="3" builtinId="5"/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E12" sqref="E12"/>
    </sheetView>
  </sheetViews>
  <sheetFormatPr defaultRowHeight="16.5"/>
  <cols>
    <col min="1" max="1" width="12.25" bestFit="1" customWidth="1"/>
    <col min="2" max="2" width="7.5" bestFit="1" customWidth="1"/>
    <col min="3" max="3" width="6.75" customWidth="1"/>
    <col min="4" max="4" width="10.5" bestFit="1" customWidth="1"/>
    <col min="5" max="5" width="60.5" customWidth="1"/>
    <col min="6" max="6" width="9.375" bestFit="1" customWidth="1"/>
    <col min="8" max="8" width="8.125" style="10" bestFit="1" customWidth="1"/>
    <col min="9" max="9" width="7.375" style="10" customWidth="1"/>
    <col min="10" max="10" width="7.5" style="10" customWidth="1"/>
    <col min="11" max="11" width="10.5" style="10" bestFit="1" customWidth="1"/>
    <col min="12" max="12" width="33.25" customWidth="1"/>
  </cols>
  <sheetData>
    <row r="1" spans="1:12" ht="28.5" customHeight="1">
      <c r="A1" s="107" t="s">
        <v>24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17.25" thickBot="1">
      <c r="L2" s="17" t="s">
        <v>98</v>
      </c>
    </row>
    <row r="3" spans="1:12" ht="17.25" thickBot="1">
      <c r="A3" s="108" t="s">
        <v>0</v>
      </c>
      <c r="B3" s="111" t="s">
        <v>1</v>
      </c>
      <c r="C3" s="111" t="s">
        <v>2</v>
      </c>
      <c r="D3" s="111" t="s">
        <v>3</v>
      </c>
      <c r="E3" s="115" t="s">
        <v>4</v>
      </c>
      <c r="F3" s="118" t="s">
        <v>5</v>
      </c>
      <c r="G3" s="115"/>
      <c r="H3" s="119" t="s">
        <v>6</v>
      </c>
      <c r="I3" s="120"/>
      <c r="J3" s="120"/>
      <c r="K3" s="121"/>
      <c r="L3" s="115" t="s">
        <v>7</v>
      </c>
    </row>
    <row r="4" spans="1:12" ht="17.25" thickBot="1">
      <c r="A4" s="109"/>
      <c r="B4" s="112"/>
      <c r="C4" s="112"/>
      <c r="D4" s="112"/>
      <c r="E4" s="116"/>
      <c r="F4" s="124" t="s">
        <v>8</v>
      </c>
      <c r="G4" s="122" t="s">
        <v>9</v>
      </c>
      <c r="H4" s="102" t="s">
        <v>10</v>
      </c>
      <c r="I4" s="103"/>
      <c r="J4" s="104"/>
      <c r="K4" s="105" t="s">
        <v>11</v>
      </c>
      <c r="L4" s="116"/>
    </row>
    <row r="5" spans="1:12" ht="17.25" thickBot="1">
      <c r="A5" s="110"/>
      <c r="B5" s="113"/>
      <c r="C5" s="113"/>
      <c r="D5" s="114"/>
      <c r="E5" s="117"/>
      <c r="F5" s="125"/>
      <c r="G5" s="123"/>
      <c r="H5" s="40" t="s">
        <v>12</v>
      </c>
      <c r="I5" s="16" t="s">
        <v>13</v>
      </c>
      <c r="J5" s="16" t="s">
        <v>14</v>
      </c>
      <c r="K5" s="106"/>
      <c r="L5" s="117"/>
    </row>
    <row r="6" spans="1:12" ht="41.25" customHeight="1" thickBot="1">
      <c r="A6" s="1" t="s">
        <v>76</v>
      </c>
      <c r="B6" s="58" t="s">
        <v>22</v>
      </c>
      <c r="C6" s="58" t="s">
        <v>23</v>
      </c>
      <c r="D6" s="69">
        <v>42558</v>
      </c>
      <c r="E6" s="68" t="s">
        <v>77</v>
      </c>
      <c r="F6" s="23">
        <v>6100</v>
      </c>
      <c r="G6" s="30">
        <v>0.01</v>
      </c>
      <c r="H6" s="18">
        <v>0</v>
      </c>
      <c r="I6" s="3">
        <v>0</v>
      </c>
      <c r="J6" s="3">
        <v>0</v>
      </c>
      <c r="K6" s="41">
        <f>+F6</f>
        <v>6100</v>
      </c>
      <c r="L6" s="4" t="s">
        <v>95</v>
      </c>
    </row>
    <row r="7" spans="1:12" ht="16.5" customHeight="1">
      <c r="A7" s="140" t="s">
        <v>31</v>
      </c>
      <c r="B7" s="137" t="s">
        <v>22</v>
      </c>
      <c r="C7" s="137" t="s">
        <v>23</v>
      </c>
      <c r="D7" s="143">
        <v>42790</v>
      </c>
      <c r="E7" s="62" t="s">
        <v>80</v>
      </c>
      <c r="F7" s="24">
        <v>20424</v>
      </c>
      <c r="G7" s="31">
        <v>0.59</v>
      </c>
      <c r="H7" s="19"/>
      <c r="I7" s="9"/>
      <c r="J7" s="9"/>
      <c r="K7" s="42">
        <f>+F7</f>
        <v>20424</v>
      </c>
      <c r="L7" s="145" t="s">
        <v>96</v>
      </c>
    </row>
    <row r="8" spans="1:12" ht="16.5" customHeight="1">
      <c r="A8" s="126"/>
      <c r="B8" s="138"/>
      <c r="C8" s="138"/>
      <c r="D8" s="130"/>
      <c r="E8" s="63" t="s">
        <v>81</v>
      </c>
      <c r="F8" s="25">
        <v>20424</v>
      </c>
      <c r="G8" s="32">
        <v>0.59</v>
      </c>
      <c r="H8" s="20"/>
      <c r="I8" s="6"/>
      <c r="J8" s="6"/>
      <c r="K8" s="43">
        <f>+F8</f>
        <v>20424</v>
      </c>
      <c r="L8" s="101"/>
    </row>
    <row r="9" spans="1:12" ht="48" customHeight="1">
      <c r="A9" s="126"/>
      <c r="B9" s="138"/>
      <c r="C9" s="138"/>
      <c r="D9" s="130"/>
      <c r="E9" s="64" t="s">
        <v>82</v>
      </c>
      <c r="F9" s="25">
        <v>20424</v>
      </c>
      <c r="G9" s="32">
        <v>0.59</v>
      </c>
      <c r="H9" s="20"/>
      <c r="I9" s="6"/>
      <c r="J9" s="6"/>
      <c r="K9" s="43">
        <f>+F9</f>
        <v>20424</v>
      </c>
      <c r="L9" s="101"/>
    </row>
    <row r="10" spans="1:12" ht="16.5" customHeight="1">
      <c r="A10" s="126"/>
      <c r="B10" s="138"/>
      <c r="C10" s="138"/>
      <c r="D10" s="130"/>
      <c r="E10" s="63" t="s">
        <v>83</v>
      </c>
      <c r="F10" s="25">
        <v>20424</v>
      </c>
      <c r="G10" s="32">
        <v>0.59</v>
      </c>
      <c r="H10" s="20"/>
      <c r="I10" s="6"/>
      <c r="J10" s="6"/>
      <c r="K10" s="43">
        <f t="shared" ref="K10:K12" si="0">+F10</f>
        <v>20424</v>
      </c>
      <c r="L10" s="101"/>
    </row>
    <row r="11" spans="1:12" ht="16.5" customHeight="1">
      <c r="A11" s="126"/>
      <c r="B11" s="138"/>
      <c r="C11" s="138"/>
      <c r="D11" s="130"/>
      <c r="E11" s="63" t="s">
        <v>84</v>
      </c>
      <c r="F11" s="25">
        <v>20424</v>
      </c>
      <c r="G11" s="32">
        <v>0.59</v>
      </c>
      <c r="H11" s="20"/>
      <c r="I11" s="6"/>
      <c r="J11" s="6"/>
      <c r="K11" s="43">
        <f t="shared" si="0"/>
        <v>20424</v>
      </c>
      <c r="L11" s="101"/>
    </row>
    <row r="12" spans="1:12" ht="16.5" customHeight="1" thickBot="1">
      <c r="A12" s="141"/>
      <c r="B12" s="142"/>
      <c r="C12" s="142"/>
      <c r="D12" s="144"/>
      <c r="E12" s="63" t="s">
        <v>85</v>
      </c>
      <c r="F12" s="25">
        <v>20424</v>
      </c>
      <c r="G12" s="32">
        <v>0.59</v>
      </c>
      <c r="H12" s="22"/>
      <c r="I12" s="8"/>
      <c r="J12" s="8"/>
      <c r="K12" s="43">
        <f t="shared" si="0"/>
        <v>20424</v>
      </c>
      <c r="L12" s="136"/>
    </row>
    <row r="13" spans="1:12">
      <c r="A13" s="131" t="s">
        <v>70</v>
      </c>
      <c r="B13" s="127" t="s">
        <v>15</v>
      </c>
      <c r="C13" s="127" t="s">
        <v>16</v>
      </c>
      <c r="D13" s="129">
        <v>42811</v>
      </c>
      <c r="E13" s="59" t="s">
        <v>67</v>
      </c>
      <c r="F13" s="26">
        <v>6100</v>
      </c>
      <c r="G13" s="33">
        <v>0.01</v>
      </c>
      <c r="H13" s="21">
        <f>+F13</f>
        <v>6100</v>
      </c>
      <c r="I13" s="5">
        <v>0</v>
      </c>
      <c r="J13" s="5">
        <v>0</v>
      </c>
      <c r="K13" s="44">
        <v>0</v>
      </c>
      <c r="L13" s="100" t="s">
        <v>97</v>
      </c>
    </row>
    <row r="14" spans="1:12">
      <c r="A14" s="126"/>
      <c r="B14" s="128"/>
      <c r="C14" s="128"/>
      <c r="D14" s="130"/>
      <c r="E14" s="60" t="s">
        <v>68</v>
      </c>
      <c r="F14" s="25">
        <v>6100</v>
      </c>
      <c r="G14" s="32">
        <v>0.01</v>
      </c>
      <c r="H14" s="20">
        <f>+F14</f>
        <v>6100</v>
      </c>
      <c r="I14" s="6">
        <v>0</v>
      </c>
      <c r="J14" s="6">
        <v>0</v>
      </c>
      <c r="K14" s="43">
        <v>0</v>
      </c>
      <c r="L14" s="101"/>
    </row>
    <row r="15" spans="1:12">
      <c r="A15" s="126"/>
      <c r="B15" s="128"/>
      <c r="C15" s="128"/>
      <c r="D15" s="130"/>
      <c r="E15" s="60" t="s">
        <v>69</v>
      </c>
      <c r="F15" s="25">
        <v>6100</v>
      </c>
      <c r="G15" s="32">
        <v>0.01</v>
      </c>
      <c r="H15" s="20">
        <f t="shared" ref="H15:H16" si="1">+F15</f>
        <v>6100</v>
      </c>
      <c r="I15" s="6">
        <v>0</v>
      </c>
      <c r="J15" s="6">
        <v>0</v>
      </c>
      <c r="K15" s="43">
        <v>0</v>
      </c>
      <c r="L15" s="101"/>
    </row>
    <row r="16" spans="1:12" ht="17.25" thickBot="1">
      <c r="A16" s="132"/>
      <c r="B16" s="133"/>
      <c r="C16" s="133"/>
      <c r="D16" s="135"/>
      <c r="E16" s="67" t="s">
        <v>55</v>
      </c>
      <c r="F16" s="25">
        <v>6100</v>
      </c>
      <c r="G16" s="34">
        <v>0.01</v>
      </c>
      <c r="H16" s="20">
        <f t="shared" si="1"/>
        <v>6100</v>
      </c>
      <c r="I16" s="7">
        <v>0</v>
      </c>
      <c r="J16" s="7">
        <v>0</v>
      </c>
      <c r="K16" s="45">
        <v>0</v>
      </c>
      <c r="L16" s="136"/>
    </row>
    <row r="17" spans="1:12" ht="41.25" customHeight="1" thickBot="1">
      <c r="A17" s="1" t="s">
        <v>31</v>
      </c>
      <c r="B17" s="2" t="s">
        <v>22</v>
      </c>
      <c r="C17" s="2" t="s">
        <v>23</v>
      </c>
      <c r="D17" s="69">
        <v>42818</v>
      </c>
      <c r="E17" s="68" t="s">
        <v>32</v>
      </c>
      <c r="F17" s="24">
        <v>20424</v>
      </c>
      <c r="G17" s="30">
        <v>0.59</v>
      </c>
      <c r="H17" s="18">
        <v>0</v>
      </c>
      <c r="I17" s="3">
        <v>0</v>
      </c>
      <c r="J17" s="3">
        <v>0</v>
      </c>
      <c r="K17" s="41">
        <f>+F17</f>
        <v>20424</v>
      </c>
      <c r="L17" s="4" t="s">
        <v>96</v>
      </c>
    </row>
    <row r="18" spans="1:12" ht="38.25" customHeight="1">
      <c r="A18" s="140" t="s">
        <v>30</v>
      </c>
      <c r="B18" s="127" t="s">
        <v>26</v>
      </c>
      <c r="C18" s="137" t="s">
        <v>21</v>
      </c>
      <c r="D18" s="129">
        <v>42453</v>
      </c>
      <c r="E18" s="62" t="s">
        <v>78</v>
      </c>
      <c r="F18" s="27">
        <v>21153</v>
      </c>
      <c r="G18" s="35">
        <v>1.83</v>
      </c>
      <c r="H18" s="46">
        <v>0</v>
      </c>
      <c r="I18" s="11">
        <f>+F18</f>
        <v>21153</v>
      </c>
      <c r="J18" s="11">
        <v>0</v>
      </c>
      <c r="K18" s="47">
        <v>0</v>
      </c>
      <c r="L18" s="100" t="s">
        <v>92</v>
      </c>
    </row>
    <row r="19" spans="1:12" ht="16.5" customHeight="1">
      <c r="A19" s="126"/>
      <c r="B19" s="128"/>
      <c r="C19" s="138"/>
      <c r="D19" s="130"/>
      <c r="E19" s="63" t="s">
        <v>79</v>
      </c>
      <c r="F19" s="28">
        <v>21153</v>
      </c>
      <c r="G19" s="36">
        <v>1.83</v>
      </c>
      <c r="H19" s="48">
        <f>+F19</f>
        <v>21153</v>
      </c>
      <c r="I19" s="12"/>
      <c r="J19" s="12"/>
      <c r="K19" s="49">
        <v>0</v>
      </c>
      <c r="L19" s="101"/>
    </row>
    <row r="20" spans="1:12">
      <c r="A20" s="126"/>
      <c r="B20" s="128"/>
      <c r="C20" s="138"/>
      <c r="D20" s="130"/>
      <c r="E20" s="63" t="s">
        <v>18</v>
      </c>
      <c r="F20" s="28">
        <v>21153</v>
      </c>
      <c r="G20" s="36">
        <v>1.83</v>
      </c>
      <c r="H20" s="48">
        <v>0</v>
      </c>
      <c r="I20" s="12">
        <f>+F20</f>
        <v>21153</v>
      </c>
      <c r="J20" s="12">
        <v>0</v>
      </c>
      <c r="K20" s="49">
        <v>0</v>
      </c>
      <c r="L20" s="101"/>
    </row>
    <row r="21" spans="1:12">
      <c r="A21" s="126"/>
      <c r="B21" s="128"/>
      <c r="C21" s="138"/>
      <c r="D21" s="130"/>
      <c r="E21" s="63" t="s">
        <v>37</v>
      </c>
      <c r="F21" s="28">
        <v>21153</v>
      </c>
      <c r="G21" s="36">
        <v>1.83</v>
      </c>
      <c r="H21" s="48">
        <f>+F21</f>
        <v>21153</v>
      </c>
      <c r="I21" s="12">
        <v>0</v>
      </c>
      <c r="J21" s="12">
        <v>0</v>
      </c>
      <c r="K21" s="49">
        <v>0</v>
      </c>
      <c r="L21" s="101"/>
    </row>
    <row r="22" spans="1:12">
      <c r="A22" s="126"/>
      <c r="B22" s="128"/>
      <c r="C22" s="138"/>
      <c r="D22" s="130"/>
      <c r="E22" s="63" t="s">
        <v>38</v>
      </c>
      <c r="F22" s="28">
        <v>21153</v>
      </c>
      <c r="G22" s="36">
        <v>1.83</v>
      </c>
      <c r="H22" s="48">
        <v>0</v>
      </c>
      <c r="I22" s="12">
        <f>+F22</f>
        <v>21153</v>
      </c>
      <c r="J22" s="12">
        <v>0</v>
      </c>
      <c r="K22" s="49">
        <v>0</v>
      </c>
      <c r="L22" s="101"/>
    </row>
    <row r="23" spans="1:12">
      <c r="A23" s="126"/>
      <c r="B23" s="128"/>
      <c r="C23" s="138"/>
      <c r="D23" s="130"/>
      <c r="E23" s="63" t="s">
        <v>27</v>
      </c>
      <c r="F23" s="28">
        <v>21153</v>
      </c>
      <c r="G23" s="36">
        <v>1.83</v>
      </c>
      <c r="H23" s="48">
        <f>+F23</f>
        <v>21153</v>
      </c>
      <c r="I23" s="12">
        <v>0</v>
      </c>
      <c r="J23" s="12">
        <v>0</v>
      </c>
      <c r="K23" s="49">
        <v>0</v>
      </c>
      <c r="L23" s="101"/>
    </row>
    <row r="24" spans="1:12">
      <c r="A24" s="126"/>
      <c r="B24" s="128"/>
      <c r="C24" s="138"/>
      <c r="D24" s="130"/>
      <c r="E24" s="63" t="s">
        <v>28</v>
      </c>
      <c r="F24" s="28">
        <v>21153</v>
      </c>
      <c r="G24" s="36">
        <v>1.83</v>
      </c>
      <c r="H24" s="48">
        <f>+F24</f>
        <v>21153</v>
      </c>
      <c r="I24" s="12">
        <v>0</v>
      </c>
      <c r="J24" s="12">
        <v>0</v>
      </c>
      <c r="K24" s="49">
        <v>0</v>
      </c>
      <c r="L24" s="101"/>
    </row>
    <row r="25" spans="1:12" ht="17.25" thickBot="1">
      <c r="A25" s="126"/>
      <c r="B25" s="128"/>
      <c r="C25" s="139"/>
      <c r="D25" s="130"/>
      <c r="E25" s="63" t="s">
        <v>29</v>
      </c>
      <c r="F25" s="28">
        <v>21153</v>
      </c>
      <c r="G25" s="36">
        <v>1.83</v>
      </c>
      <c r="H25" s="48">
        <f>+F25</f>
        <v>21153</v>
      </c>
      <c r="I25" s="12">
        <v>0</v>
      </c>
      <c r="J25" s="12">
        <v>0</v>
      </c>
      <c r="K25" s="49">
        <v>0</v>
      </c>
      <c r="L25" s="101"/>
    </row>
    <row r="26" spans="1:12">
      <c r="A26" s="131" t="s">
        <v>42</v>
      </c>
      <c r="B26" s="127" t="s">
        <v>19</v>
      </c>
      <c r="C26" s="127" t="s">
        <v>20</v>
      </c>
      <c r="D26" s="129" t="s">
        <v>44</v>
      </c>
      <c r="E26" s="62" t="s">
        <v>41</v>
      </c>
      <c r="F26" s="27">
        <v>4012</v>
      </c>
      <c r="G26" s="35">
        <v>0.56999999999999995</v>
      </c>
      <c r="H26" s="46">
        <v>0</v>
      </c>
      <c r="I26" s="11">
        <v>0</v>
      </c>
      <c r="J26" s="11">
        <v>0</v>
      </c>
      <c r="K26" s="47">
        <v>4012</v>
      </c>
      <c r="L26" s="100" t="s">
        <v>94</v>
      </c>
    </row>
    <row r="27" spans="1:12">
      <c r="A27" s="126"/>
      <c r="B27" s="128"/>
      <c r="C27" s="128"/>
      <c r="D27" s="130"/>
      <c r="E27" s="63" t="s">
        <v>33</v>
      </c>
      <c r="F27" s="28">
        <v>4012</v>
      </c>
      <c r="G27" s="36">
        <v>0.56999999999999995</v>
      </c>
      <c r="H27" s="48">
        <v>0</v>
      </c>
      <c r="I27" s="12">
        <v>0</v>
      </c>
      <c r="J27" s="12">
        <v>0</v>
      </c>
      <c r="K27" s="49">
        <v>4012</v>
      </c>
      <c r="L27" s="101"/>
    </row>
    <row r="28" spans="1:12">
      <c r="A28" s="126"/>
      <c r="B28" s="128"/>
      <c r="C28" s="128"/>
      <c r="D28" s="130"/>
      <c r="E28" s="64" t="s">
        <v>34</v>
      </c>
      <c r="F28" s="28">
        <v>4012</v>
      </c>
      <c r="G28" s="37">
        <v>0.56999999999999995</v>
      </c>
      <c r="H28" s="50">
        <v>0</v>
      </c>
      <c r="I28" s="13">
        <v>0</v>
      </c>
      <c r="J28" s="13">
        <v>0</v>
      </c>
      <c r="K28" s="49">
        <v>4012</v>
      </c>
      <c r="L28" s="101"/>
    </row>
    <row r="29" spans="1:12">
      <c r="A29" s="126"/>
      <c r="B29" s="128"/>
      <c r="C29" s="128"/>
      <c r="D29" s="134"/>
      <c r="E29" s="63" t="s">
        <v>35</v>
      </c>
      <c r="F29" s="28">
        <v>4012</v>
      </c>
      <c r="G29" s="36">
        <v>0.56999999999999995</v>
      </c>
      <c r="H29" s="48">
        <v>0</v>
      </c>
      <c r="I29" s="12">
        <v>0</v>
      </c>
      <c r="J29" s="12">
        <v>0</v>
      </c>
      <c r="K29" s="49">
        <v>4012</v>
      </c>
      <c r="L29" s="101"/>
    </row>
    <row r="30" spans="1:12">
      <c r="A30" s="126"/>
      <c r="B30" s="128"/>
      <c r="C30" s="128"/>
      <c r="D30" s="130" t="s">
        <v>43</v>
      </c>
      <c r="E30" s="63" t="s">
        <v>36</v>
      </c>
      <c r="F30" s="28">
        <v>4012</v>
      </c>
      <c r="G30" s="36">
        <v>0.56999999999999995</v>
      </c>
      <c r="H30" s="48">
        <v>0</v>
      </c>
      <c r="I30" s="12">
        <v>0</v>
      </c>
      <c r="J30" s="12">
        <v>0</v>
      </c>
      <c r="K30" s="49">
        <v>4012</v>
      </c>
      <c r="L30" s="101"/>
    </row>
    <row r="31" spans="1:12">
      <c r="A31" s="126"/>
      <c r="B31" s="128"/>
      <c r="C31" s="128"/>
      <c r="D31" s="130"/>
      <c r="E31" s="64" t="s">
        <v>39</v>
      </c>
      <c r="F31" s="28">
        <v>4012</v>
      </c>
      <c r="G31" s="37">
        <v>0.56999999999999995</v>
      </c>
      <c r="H31" s="50">
        <v>0</v>
      </c>
      <c r="I31" s="13">
        <v>0</v>
      </c>
      <c r="J31" s="13">
        <v>0</v>
      </c>
      <c r="K31" s="49">
        <v>4012</v>
      </c>
      <c r="L31" s="101"/>
    </row>
    <row r="32" spans="1:12" ht="17.25" thickBot="1">
      <c r="A32" s="132"/>
      <c r="B32" s="133"/>
      <c r="C32" s="133"/>
      <c r="D32" s="135"/>
      <c r="E32" s="65" t="s">
        <v>40</v>
      </c>
      <c r="F32" s="28">
        <v>4012</v>
      </c>
      <c r="G32" s="38">
        <v>0.56999999999999995</v>
      </c>
      <c r="H32" s="51">
        <v>0</v>
      </c>
      <c r="I32" s="14">
        <v>0</v>
      </c>
      <c r="J32" s="14">
        <v>0</v>
      </c>
      <c r="K32" s="49">
        <v>4012</v>
      </c>
      <c r="L32" s="136"/>
    </row>
    <row r="33" spans="1:12">
      <c r="A33" s="126" t="s">
        <v>51</v>
      </c>
      <c r="B33" s="127" t="s">
        <v>25</v>
      </c>
      <c r="C33" s="127" t="s">
        <v>16</v>
      </c>
      <c r="D33" s="129">
        <v>42818</v>
      </c>
      <c r="E33" s="59" t="s">
        <v>45</v>
      </c>
      <c r="F33" s="26">
        <v>123388</v>
      </c>
      <c r="G33" s="33">
        <v>0.62</v>
      </c>
      <c r="H33" s="21">
        <v>0</v>
      </c>
      <c r="I33" s="5">
        <v>0</v>
      </c>
      <c r="J33" s="5">
        <v>0</v>
      </c>
      <c r="K33" s="44">
        <f>+F33</f>
        <v>123388</v>
      </c>
      <c r="L33" s="100" t="s">
        <v>93</v>
      </c>
    </row>
    <row r="34" spans="1:12" ht="63" customHeight="1">
      <c r="A34" s="126"/>
      <c r="B34" s="128"/>
      <c r="C34" s="128"/>
      <c r="D34" s="130"/>
      <c r="E34" s="60" t="s">
        <v>46</v>
      </c>
      <c r="F34" s="25">
        <v>123388</v>
      </c>
      <c r="G34" s="32">
        <v>0.62</v>
      </c>
      <c r="H34" s="20">
        <v>0</v>
      </c>
      <c r="I34" s="6">
        <v>0</v>
      </c>
      <c r="J34" s="6">
        <v>0</v>
      </c>
      <c r="K34" s="43">
        <f>+F34</f>
        <v>123388</v>
      </c>
      <c r="L34" s="101"/>
    </row>
    <row r="35" spans="1:12">
      <c r="A35" s="126"/>
      <c r="B35" s="128"/>
      <c r="C35" s="128"/>
      <c r="D35" s="130"/>
      <c r="E35" s="60" t="s">
        <v>47</v>
      </c>
      <c r="F35" s="25">
        <v>123388</v>
      </c>
      <c r="G35" s="32">
        <v>0.62</v>
      </c>
      <c r="H35" s="20">
        <v>0</v>
      </c>
      <c r="I35" s="6">
        <v>0</v>
      </c>
      <c r="J35" s="6">
        <v>0</v>
      </c>
      <c r="K35" s="43">
        <f t="shared" ref="K35:K38" si="2">+F35</f>
        <v>123388</v>
      </c>
      <c r="L35" s="101"/>
    </row>
    <row r="36" spans="1:12">
      <c r="A36" s="126"/>
      <c r="B36" s="128"/>
      <c r="C36" s="128"/>
      <c r="D36" s="130"/>
      <c r="E36" s="63" t="s">
        <v>48</v>
      </c>
      <c r="F36" s="25">
        <v>123388</v>
      </c>
      <c r="G36" s="32">
        <v>0.62</v>
      </c>
      <c r="H36" s="48">
        <v>0</v>
      </c>
      <c r="I36" s="12">
        <v>0</v>
      </c>
      <c r="J36" s="12">
        <v>0</v>
      </c>
      <c r="K36" s="43">
        <f t="shared" si="2"/>
        <v>123388</v>
      </c>
      <c r="L36" s="101"/>
    </row>
    <row r="37" spans="1:12">
      <c r="A37" s="126"/>
      <c r="B37" s="128"/>
      <c r="C37" s="128"/>
      <c r="D37" s="130"/>
      <c r="E37" s="63" t="s">
        <v>49</v>
      </c>
      <c r="F37" s="25">
        <v>123388</v>
      </c>
      <c r="G37" s="32">
        <v>0.62</v>
      </c>
      <c r="H37" s="48">
        <v>0</v>
      </c>
      <c r="I37" s="12">
        <v>0</v>
      </c>
      <c r="J37" s="12">
        <v>0</v>
      </c>
      <c r="K37" s="43">
        <f t="shared" si="2"/>
        <v>123388</v>
      </c>
      <c r="L37" s="101"/>
    </row>
    <row r="38" spans="1:12" ht="17.25" thickBot="1">
      <c r="A38" s="126"/>
      <c r="B38" s="128"/>
      <c r="C38" s="128"/>
      <c r="D38" s="130"/>
      <c r="E38" s="63" t="s">
        <v>50</v>
      </c>
      <c r="F38" s="25">
        <v>123388</v>
      </c>
      <c r="G38" s="32">
        <v>0.62</v>
      </c>
      <c r="H38" s="48">
        <v>0</v>
      </c>
      <c r="I38" s="12">
        <v>0</v>
      </c>
      <c r="J38" s="12">
        <v>0</v>
      </c>
      <c r="K38" s="43">
        <f t="shared" si="2"/>
        <v>123388</v>
      </c>
      <c r="L38" s="101"/>
    </row>
    <row r="39" spans="1:12" ht="41.25" customHeight="1">
      <c r="A39" s="131" t="s">
        <v>52</v>
      </c>
      <c r="B39" s="127" t="s">
        <v>17</v>
      </c>
      <c r="C39" s="127" t="s">
        <v>16</v>
      </c>
      <c r="D39" s="129">
        <v>42818</v>
      </c>
      <c r="E39" s="59" t="s">
        <v>88</v>
      </c>
      <c r="F39" s="26">
        <v>61545</v>
      </c>
      <c r="G39" s="33">
        <v>0.67</v>
      </c>
      <c r="H39" s="21">
        <v>0</v>
      </c>
      <c r="I39" s="5">
        <v>61545</v>
      </c>
      <c r="J39" s="5">
        <v>0</v>
      </c>
      <c r="K39" s="44">
        <v>0</v>
      </c>
      <c r="L39" s="100" t="s">
        <v>91</v>
      </c>
    </row>
    <row r="40" spans="1:12">
      <c r="A40" s="126"/>
      <c r="B40" s="128"/>
      <c r="C40" s="128"/>
      <c r="D40" s="130"/>
      <c r="E40" s="66" t="s">
        <v>86</v>
      </c>
      <c r="F40" s="25">
        <v>61545</v>
      </c>
      <c r="G40" s="32">
        <v>0.67</v>
      </c>
      <c r="H40" s="52">
        <v>61545</v>
      </c>
      <c r="I40" s="15">
        <v>0</v>
      </c>
      <c r="J40" s="15">
        <v>0</v>
      </c>
      <c r="K40" s="53">
        <v>0</v>
      </c>
      <c r="L40" s="101"/>
    </row>
    <row r="41" spans="1:12" ht="16.5" customHeight="1">
      <c r="A41" s="126"/>
      <c r="B41" s="128"/>
      <c r="C41" s="128"/>
      <c r="D41" s="130"/>
      <c r="E41" s="63" t="s">
        <v>87</v>
      </c>
      <c r="F41" s="25">
        <v>61545</v>
      </c>
      <c r="G41" s="32">
        <v>0.67</v>
      </c>
      <c r="H41" s="48">
        <v>0</v>
      </c>
      <c r="I41" s="12">
        <v>61545</v>
      </c>
      <c r="J41" s="12">
        <v>0</v>
      </c>
      <c r="K41" s="49">
        <v>0</v>
      </c>
      <c r="L41" s="101"/>
    </row>
    <row r="42" spans="1:12">
      <c r="A42" s="126"/>
      <c r="B42" s="128"/>
      <c r="C42" s="128"/>
      <c r="D42" s="130"/>
      <c r="E42" s="60" t="s">
        <v>53</v>
      </c>
      <c r="F42" s="25">
        <v>61545</v>
      </c>
      <c r="G42" s="32">
        <v>0.67</v>
      </c>
      <c r="H42" s="20">
        <v>61545</v>
      </c>
      <c r="I42" s="6">
        <v>0</v>
      </c>
      <c r="J42" s="6">
        <v>0</v>
      </c>
      <c r="K42" s="43">
        <v>0</v>
      </c>
      <c r="L42" s="101"/>
    </row>
    <row r="43" spans="1:12">
      <c r="A43" s="126"/>
      <c r="B43" s="128"/>
      <c r="C43" s="128"/>
      <c r="D43" s="130"/>
      <c r="E43" s="60" t="s">
        <v>54</v>
      </c>
      <c r="F43" s="25">
        <v>61545</v>
      </c>
      <c r="G43" s="32">
        <v>0.67</v>
      </c>
      <c r="H43" s="20">
        <v>0</v>
      </c>
      <c r="I43" s="6">
        <v>61545</v>
      </c>
      <c r="J43" s="6">
        <v>0</v>
      </c>
      <c r="K43" s="43">
        <v>0</v>
      </c>
      <c r="L43" s="101"/>
    </row>
    <row r="44" spans="1:12">
      <c r="A44" s="126"/>
      <c r="B44" s="128"/>
      <c r="C44" s="128"/>
      <c r="D44" s="130"/>
      <c r="E44" s="60" t="s">
        <v>56</v>
      </c>
      <c r="F44" s="25">
        <v>61545</v>
      </c>
      <c r="G44" s="32">
        <v>0.67</v>
      </c>
      <c r="H44" s="20">
        <v>61545</v>
      </c>
      <c r="I44" s="6">
        <v>0</v>
      </c>
      <c r="J44" s="6">
        <v>0</v>
      </c>
      <c r="K44" s="43">
        <v>0</v>
      </c>
      <c r="L44" s="101"/>
    </row>
    <row r="45" spans="1:12" ht="17.25" thickBot="1">
      <c r="A45" s="132"/>
      <c r="B45" s="133"/>
      <c r="C45" s="133"/>
      <c r="D45" s="135"/>
      <c r="E45" s="67" t="s">
        <v>57</v>
      </c>
      <c r="F45" s="25">
        <v>61545</v>
      </c>
      <c r="G45" s="32">
        <v>0.67</v>
      </c>
      <c r="H45" s="54">
        <v>61545</v>
      </c>
      <c r="I45" s="7">
        <v>0</v>
      </c>
      <c r="J45" s="7">
        <v>0</v>
      </c>
      <c r="K45" s="45">
        <v>0</v>
      </c>
      <c r="L45" s="136"/>
    </row>
    <row r="46" spans="1:12" ht="37.5" customHeight="1">
      <c r="A46" s="131" t="s">
        <v>58</v>
      </c>
      <c r="B46" s="127" t="s">
        <v>15</v>
      </c>
      <c r="C46" s="127" t="s">
        <v>16</v>
      </c>
      <c r="D46" s="129">
        <v>42818</v>
      </c>
      <c r="E46" s="59" t="s">
        <v>90</v>
      </c>
      <c r="F46" s="26">
        <v>21021</v>
      </c>
      <c r="G46" s="33">
        <v>1.67</v>
      </c>
      <c r="H46" s="21">
        <v>0</v>
      </c>
      <c r="I46" s="5">
        <f>+F46</f>
        <v>21021</v>
      </c>
      <c r="J46" s="5">
        <v>0</v>
      </c>
      <c r="K46" s="44">
        <v>0</v>
      </c>
      <c r="L46" s="100" t="s">
        <v>92</v>
      </c>
    </row>
    <row r="47" spans="1:12">
      <c r="A47" s="126"/>
      <c r="B47" s="128"/>
      <c r="C47" s="128"/>
      <c r="D47" s="130"/>
      <c r="E47" s="66" t="s">
        <v>89</v>
      </c>
      <c r="F47" s="25">
        <v>21021</v>
      </c>
      <c r="G47" s="32">
        <v>1.67</v>
      </c>
      <c r="H47" s="52">
        <f>+F47</f>
        <v>21021</v>
      </c>
      <c r="I47" s="15">
        <v>0</v>
      </c>
      <c r="J47" s="15">
        <v>0</v>
      </c>
      <c r="K47" s="53">
        <v>0</v>
      </c>
      <c r="L47" s="101"/>
    </row>
    <row r="48" spans="1:12">
      <c r="A48" s="126"/>
      <c r="B48" s="128"/>
      <c r="C48" s="128"/>
      <c r="D48" s="130"/>
      <c r="E48" s="60" t="s">
        <v>18</v>
      </c>
      <c r="F48" s="25">
        <v>21021</v>
      </c>
      <c r="G48" s="32">
        <v>1.67</v>
      </c>
      <c r="H48" s="20">
        <v>0</v>
      </c>
      <c r="I48" s="15">
        <f>+F48</f>
        <v>21021</v>
      </c>
      <c r="J48" s="6">
        <v>0</v>
      </c>
      <c r="K48" s="53">
        <v>0</v>
      </c>
      <c r="L48" s="101"/>
    </row>
    <row r="49" spans="1:12">
      <c r="A49" s="126"/>
      <c r="B49" s="128"/>
      <c r="C49" s="128"/>
      <c r="D49" s="130"/>
      <c r="E49" s="60" t="s">
        <v>59</v>
      </c>
      <c r="F49" s="25">
        <v>21021</v>
      </c>
      <c r="G49" s="32">
        <v>1.67</v>
      </c>
      <c r="H49" s="52">
        <f>+F49</f>
        <v>21021</v>
      </c>
      <c r="I49" s="6">
        <v>0</v>
      </c>
      <c r="J49" s="6">
        <v>0</v>
      </c>
      <c r="K49" s="53">
        <v>0</v>
      </c>
      <c r="L49" s="101"/>
    </row>
    <row r="50" spans="1:12">
      <c r="A50" s="126"/>
      <c r="B50" s="128"/>
      <c r="C50" s="128"/>
      <c r="D50" s="130"/>
      <c r="E50" s="60" t="s">
        <v>60</v>
      </c>
      <c r="F50" s="25">
        <v>21021</v>
      </c>
      <c r="G50" s="32">
        <v>1.67</v>
      </c>
      <c r="H50" s="20">
        <v>0</v>
      </c>
      <c r="I50" s="15">
        <f>+F50</f>
        <v>21021</v>
      </c>
      <c r="J50" s="6">
        <v>0</v>
      </c>
      <c r="K50" s="53">
        <v>0</v>
      </c>
      <c r="L50" s="101"/>
    </row>
    <row r="51" spans="1:12">
      <c r="A51" s="126"/>
      <c r="B51" s="128"/>
      <c r="C51" s="128"/>
      <c r="D51" s="130"/>
      <c r="E51" s="60" t="s">
        <v>61</v>
      </c>
      <c r="F51" s="25">
        <v>21021</v>
      </c>
      <c r="G51" s="32">
        <v>1.67</v>
      </c>
      <c r="H51" s="52">
        <f>+F51</f>
        <v>21021</v>
      </c>
      <c r="I51" s="6">
        <v>0</v>
      </c>
      <c r="J51" s="6">
        <v>0</v>
      </c>
      <c r="K51" s="53">
        <v>0</v>
      </c>
      <c r="L51" s="101"/>
    </row>
    <row r="52" spans="1:12">
      <c r="A52" s="126"/>
      <c r="B52" s="128"/>
      <c r="C52" s="128"/>
      <c r="D52" s="130"/>
      <c r="E52" s="60" t="s">
        <v>62</v>
      </c>
      <c r="F52" s="25">
        <v>21021</v>
      </c>
      <c r="G52" s="32">
        <v>1.67</v>
      </c>
      <c r="H52" s="52">
        <f t="shared" ref="H52:H53" si="3">+F52</f>
        <v>21021</v>
      </c>
      <c r="I52" s="6">
        <v>0</v>
      </c>
      <c r="J52" s="6">
        <v>0</v>
      </c>
      <c r="K52" s="53">
        <v>0</v>
      </c>
      <c r="L52" s="101"/>
    </row>
    <row r="53" spans="1:12" ht="17.25" thickBot="1">
      <c r="A53" s="126"/>
      <c r="B53" s="128"/>
      <c r="C53" s="128"/>
      <c r="D53" s="130"/>
      <c r="E53" s="60" t="s">
        <v>63</v>
      </c>
      <c r="F53" s="25">
        <v>21021</v>
      </c>
      <c r="G53" s="32">
        <v>1.67</v>
      </c>
      <c r="H53" s="52">
        <f t="shared" si="3"/>
        <v>21021</v>
      </c>
      <c r="I53" s="6">
        <v>0</v>
      </c>
      <c r="J53" s="6">
        <v>0</v>
      </c>
      <c r="K53" s="43">
        <v>0</v>
      </c>
      <c r="L53" s="101"/>
    </row>
    <row r="54" spans="1:12" ht="49.5" customHeight="1">
      <c r="A54" s="131" t="s">
        <v>66</v>
      </c>
      <c r="B54" s="127" t="s">
        <v>15</v>
      </c>
      <c r="C54" s="127" t="s">
        <v>16</v>
      </c>
      <c r="D54" s="129">
        <v>42818</v>
      </c>
      <c r="E54" s="59" t="s">
        <v>64</v>
      </c>
      <c r="F54" s="26">
        <v>238039</v>
      </c>
      <c r="G54" s="33">
        <v>0.28000000000000003</v>
      </c>
      <c r="H54" s="21">
        <v>0</v>
      </c>
      <c r="I54" s="5">
        <v>0</v>
      </c>
      <c r="J54" s="5">
        <v>0</v>
      </c>
      <c r="K54" s="44">
        <f>+F54</f>
        <v>238039</v>
      </c>
      <c r="L54" s="100" t="s">
        <v>93</v>
      </c>
    </row>
    <row r="55" spans="1:12" ht="17.25" thickBot="1">
      <c r="A55" s="126"/>
      <c r="B55" s="128"/>
      <c r="C55" s="128"/>
      <c r="D55" s="130"/>
      <c r="E55" s="60" t="s">
        <v>65</v>
      </c>
      <c r="F55" s="25">
        <v>238039</v>
      </c>
      <c r="G55" s="32">
        <v>0.28000000000000003</v>
      </c>
      <c r="H55" s="20">
        <v>0</v>
      </c>
      <c r="I55" s="6">
        <v>0</v>
      </c>
      <c r="J55" s="6">
        <v>0</v>
      </c>
      <c r="K55" s="43">
        <f>+F55</f>
        <v>238039</v>
      </c>
      <c r="L55" s="101"/>
    </row>
    <row r="56" spans="1:12" ht="33.75" customHeight="1">
      <c r="A56" s="131" t="s">
        <v>74</v>
      </c>
      <c r="B56" s="127" t="s">
        <v>15</v>
      </c>
      <c r="C56" s="127" t="s">
        <v>16</v>
      </c>
      <c r="D56" s="129">
        <v>42817</v>
      </c>
      <c r="E56" s="59" t="s">
        <v>75</v>
      </c>
      <c r="F56" s="26">
        <v>32926</v>
      </c>
      <c r="G56" s="33">
        <v>0.27</v>
      </c>
      <c r="H56" s="21">
        <f>+F56</f>
        <v>32926</v>
      </c>
      <c r="I56" s="5">
        <v>0</v>
      </c>
      <c r="J56" s="5">
        <v>0</v>
      </c>
      <c r="K56" s="44">
        <v>0</v>
      </c>
      <c r="L56" s="100" t="s">
        <v>97</v>
      </c>
    </row>
    <row r="57" spans="1:12">
      <c r="A57" s="126"/>
      <c r="B57" s="128"/>
      <c r="C57" s="128"/>
      <c r="D57" s="130"/>
      <c r="E57" s="60" t="s">
        <v>53</v>
      </c>
      <c r="F57" s="25">
        <v>32926</v>
      </c>
      <c r="G57" s="32">
        <v>0.27</v>
      </c>
      <c r="H57" s="20">
        <f>+F57</f>
        <v>32926</v>
      </c>
      <c r="I57" s="6">
        <v>0</v>
      </c>
      <c r="J57" s="6">
        <v>0</v>
      </c>
      <c r="K57" s="43">
        <v>0</v>
      </c>
      <c r="L57" s="101"/>
    </row>
    <row r="58" spans="1:12">
      <c r="A58" s="126"/>
      <c r="B58" s="128"/>
      <c r="C58" s="128"/>
      <c r="D58" s="130"/>
      <c r="E58" s="60" t="s">
        <v>71</v>
      </c>
      <c r="F58" s="25">
        <v>32926</v>
      </c>
      <c r="G58" s="32">
        <v>0.27</v>
      </c>
      <c r="H58" s="20">
        <f t="shared" ref="H58:H59" si="4">+F58</f>
        <v>32926</v>
      </c>
      <c r="I58" s="6">
        <v>0</v>
      </c>
      <c r="J58" s="6">
        <v>0</v>
      </c>
      <c r="K58" s="43">
        <v>0</v>
      </c>
      <c r="L58" s="101"/>
    </row>
    <row r="59" spans="1:12">
      <c r="A59" s="126"/>
      <c r="B59" s="128"/>
      <c r="C59" s="128"/>
      <c r="D59" s="130"/>
      <c r="E59" s="60" t="s">
        <v>72</v>
      </c>
      <c r="F59" s="25">
        <v>32926</v>
      </c>
      <c r="G59" s="32">
        <v>0.27</v>
      </c>
      <c r="H59" s="20">
        <f t="shared" si="4"/>
        <v>32926</v>
      </c>
      <c r="I59" s="6">
        <v>0</v>
      </c>
      <c r="J59" s="6">
        <v>0</v>
      </c>
      <c r="K59" s="43">
        <v>0</v>
      </c>
      <c r="L59" s="101"/>
    </row>
    <row r="60" spans="1:12" ht="17.25" thickBot="1">
      <c r="A60" s="132"/>
      <c r="B60" s="133"/>
      <c r="C60" s="133"/>
      <c r="D60" s="135"/>
      <c r="E60" s="61" t="s">
        <v>73</v>
      </c>
      <c r="F60" s="29">
        <v>32926</v>
      </c>
      <c r="G60" s="39">
        <v>0.27</v>
      </c>
      <c r="H60" s="55">
        <f>+F60</f>
        <v>32926</v>
      </c>
      <c r="I60" s="56">
        <v>0</v>
      </c>
      <c r="J60" s="56">
        <v>0</v>
      </c>
      <c r="K60" s="57">
        <v>0</v>
      </c>
      <c r="L60" s="136"/>
    </row>
  </sheetData>
  <mergeCells count="59">
    <mergeCell ref="A7:A12"/>
    <mergeCell ref="B7:B12"/>
    <mergeCell ref="C7:C12"/>
    <mergeCell ref="D7:D12"/>
    <mergeCell ref="L7:L12"/>
    <mergeCell ref="C18:C25"/>
    <mergeCell ref="D30:D32"/>
    <mergeCell ref="L26:L32"/>
    <mergeCell ref="A18:A25"/>
    <mergeCell ref="B18:B25"/>
    <mergeCell ref="D18:D25"/>
    <mergeCell ref="L18:L25"/>
    <mergeCell ref="A13:A16"/>
    <mergeCell ref="B13:B16"/>
    <mergeCell ref="C13:C16"/>
    <mergeCell ref="D13:D16"/>
    <mergeCell ref="L13:L16"/>
    <mergeCell ref="A56:A60"/>
    <mergeCell ref="B56:B60"/>
    <mergeCell ref="C56:C60"/>
    <mergeCell ref="D56:D60"/>
    <mergeCell ref="L56:L60"/>
    <mergeCell ref="A46:A53"/>
    <mergeCell ref="B46:B53"/>
    <mergeCell ref="C46:C53"/>
    <mergeCell ref="D46:D53"/>
    <mergeCell ref="L46:L53"/>
    <mergeCell ref="A54:A55"/>
    <mergeCell ref="B54:B55"/>
    <mergeCell ref="C54:C55"/>
    <mergeCell ref="D54:D55"/>
    <mergeCell ref="L54:L55"/>
    <mergeCell ref="A39:A45"/>
    <mergeCell ref="B39:B45"/>
    <mergeCell ref="C39:C45"/>
    <mergeCell ref="D39:D45"/>
    <mergeCell ref="L39:L45"/>
    <mergeCell ref="C33:C38"/>
    <mergeCell ref="D33:D38"/>
    <mergeCell ref="A26:A32"/>
    <mergeCell ref="B26:B32"/>
    <mergeCell ref="D26:D29"/>
    <mergeCell ref="C26:C32"/>
    <mergeCell ref="L33:L38"/>
    <mergeCell ref="H4:J4"/>
    <mergeCell ref="K4:K5"/>
    <mergeCell ref="A1:L1"/>
    <mergeCell ref="A3:A5"/>
    <mergeCell ref="B3:B5"/>
    <mergeCell ref="C3:C5"/>
    <mergeCell ref="D3:D5"/>
    <mergeCell ref="E3:E5"/>
    <mergeCell ref="F3:G3"/>
    <mergeCell ref="H3:K3"/>
    <mergeCell ref="L3:L5"/>
    <mergeCell ref="G4:G5"/>
    <mergeCell ref="F4:F5"/>
    <mergeCell ref="A33:A38"/>
    <mergeCell ref="B33:B38"/>
  </mergeCells>
  <phoneticPr fontId="4" type="noConversion"/>
  <pageMargins left="0.3" right="0.17" top="0.33" bottom="0.3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view="pageBreakPreview" zoomScale="85" zoomScaleNormal="100" zoomScaleSheetLayoutView="85" workbookViewId="0">
      <selection activeCell="K9" sqref="K9"/>
    </sheetView>
  </sheetViews>
  <sheetFormatPr defaultRowHeight="16.5"/>
  <cols>
    <col min="1" max="1" width="15.75" style="160" customWidth="1"/>
    <col min="2" max="2" width="7.5" bestFit="1" customWidth="1"/>
    <col min="3" max="3" width="5.5" customWidth="1"/>
    <col min="4" max="4" width="10.5" bestFit="1" customWidth="1"/>
    <col min="5" max="5" width="60.5" customWidth="1"/>
    <col min="6" max="6" width="9.375" bestFit="1" customWidth="1"/>
    <col min="7" max="7" width="9.375" customWidth="1"/>
    <col min="8" max="9" width="10.625" style="10" bestFit="1" customWidth="1"/>
    <col min="10" max="10" width="7.5" style="10" customWidth="1"/>
    <col min="11" max="11" width="7.375" style="10" customWidth="1"/>
    <col min="12" max="12" width="22.75" customWidth="1"/>
    <col min="13" max="13" width="11.875" style="75" hidden="1" customWidth="1"/>
  </cols>
  <sheetData>
    <row r="1" spans="1:14" ht="28.5" customHeight="1">
      <c r="A1" s="107" t="s">
        <v>24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4" ht="17.25" thickBot="1">
      <c r="L2" s="17" t="s">
        <v>98</v>
      </c>
    </row>
    <row r="3" spans="1:14" ht="17.25" thickBot="1">
      <c r="A3" s="161" t="s">
        <v>0</v>
      </c>
      <c r="B3" s="111" t="s">
        <v>1</v>
      </c>
      <c r="C3" s="111" t="s">
        <v>2</v>
      </c>
      <c r="D3" s="111" t="s">
        <v>3</v>
      </c>
      <c r="E3" s="115" t="s">
        <v>4</v>
      </c>
      <c r="F3" s="118" t="s">
        <v>5</v>
      </c>
      <c r="G3" s="115"/>
      <c r="H3" s="119" t="s">
        <v>6</v>
      </c>
      <c r="I3" s="120"/>
      <c r="J3" s="120"/>
      <c r="K3" s="121"/>
      <c r="L3" s="115" t="s">
        <v>7</v>
      </c>
    </row>
    <row r="4" spans="1:14" ht="17.25" thickBot="1">
      <c r="A4" s="162"/>
      <c r="B4" s="112"/>
      <c r="C4" s="112"/>
      <c r="D4" s="112"/>
      <c r="E4" s="116"/>
      <c r="F4" s="124" t="s">
        <v>8</v>
      </c>
      <c r="G4" s="122" t="s">
        <v>9</v>
      </c>
      <c r="H4" s="102" t="s">
        <v>10</v>
      </c>
      <c r="I4" s="103"/>
      <c r="J4" s="104"/>
      <c r="K4" s="105" t="s">
        <v>106</v>
      </c>
      <c r="L4" s="116"/>
    </row>
    <row r="5" spans="1:14" ht="17.25" thickBot="1">
      <c r="A5" s="163"/>
      <c r="B5" s="113"/>
      <c r="C5" s="113"/>
      <c r="D5" s="113"/>
      <c r="E5" s="147"/>
      <c r="F5" s="148"/>
      <c r="G5" s="149"/>
      <c r="H5" s="98" t="s">
        <v>12</v>
      </c>
      <c r="I5" s="99" t="s">
        <v>13</v>
      </c>
      <c r="J5" s="99" t="s">
        <v>14</v>
      </c>
      <c r="K5" s="150"/>
      <c r="L5" s="147"/>
    </row>
    <row r="6" spans="1:14" ht="27.75" customHeight="1">
      <c r="A6" s="164" t="s">
        <v>117</v>
      </c>
      <c r="B6" s="138" t="s">
        <v>118</v>
      </c>
      <c r="C6" s="138" t="s">
        <v>100</v>
      </c>
      <c r="D6" s="130">
        <v>43783</v>
      </c>
      <c r="E6" s="66" t="s">
        <v>119</v>
      </c>
      <c r="F6" s="70">
        <v>124745</v>
      </c>
      <c r="G6" s="71">
        <v>1.36</v>
      </c>
      <c r="H6" s="52">
        <v>0</v>
      </c>
      <c r="I6" s="15">
        <v>124745</v>
      </c>
      <c r="J6" s="15">
        <v>0</v>
      </c>
      <c r="K6" s="53">
        <v>0</v>
      </c>
      <c r="L6" s="151" t="s">
        <v>131</v>
      </c>
      <c r="M6" s="75">
        <v>9150000</v>
      </c>
      <c r="N6" s="84"/>
    </row>
    <row r="7" spans="1:14" ht="16.5" customHeight="1">
      <c r="A7" s="164"/>
      <c r="B7" s="138"/>
      <c r="C7" s="138"/>
      <c r="D7" s="130"/>
      <c r="E7" s="63" t="s">
        <v>120</v>
      </c>
      <c r="F7" s="70">
        <v>124745</v>
      </c>
      <c r="G7" s="71">
        <v>1.36</v>
      </c>
      <c r="H7" s="52">
        <v>0</v>
      </c>
      <c r="I7" s="15">
        <v>124745</v>
      </c>
      <c r="J7" s="15">
        <v>0</v>
      </c>
      <c r="K7" s="53">
        <v>0</v>
      </c>
      <c r="L7" s="151"/>
    </row>
    <row r="8" spans="1:14" ht="16.5" customHeight="1" thickBot="1">
      <c r="A8" s="165"/>
      <c r="B8" s="142"/>
      <c r="C8" s="142"/>
      <c r="D8" s="144"/>
      <c r="E8" s="76" t="s">
        <v>121</v>
      </c>
      <c r="F8" s="81">
        <v>124745</v>
      </c>
      <c r="G8" s="39">
        <v>1.36</v>
      </c>
      <c r="H8" s="55">
        <v>124745</v>
      </c>
      <c r="I8" s="56">
        <v>0</v>
      </c>
      <c r="J8" s="56">
        <v>0</v>
      </c>
      <c r="K8" s="57">
        <v>0</v>
      </c>
      <c r="L8" s="158"/>
    </row>
    <row r="9" spans="1:14" ht="16.5" customHeight="1">
      <c r="A9" s="164" t="s">
        <v>109</v>
      </c>
      <c r="B9" s="138" t="s">
        <v>108</v>
      </c>
      <c r="C9" s="138" t="s">
        <v>107</v>
      </c>
      <c r="D9" s="130">
        <v>43913</v>
      </c>
      <c r="E9" s="63" t="s">
        <v>157</v>
      </c>
      <c r="F9" s="70">
        <v>967691</v>
      </c>
      <c r="G9" s="83">
        <f>+F9/M9*100</f>
        <v>5.3529216204838974</v>
      </c>
      <c r="H9" s="52">
        <v>967691</v>
      </c>
      <c r="I9" s="15">
        <v>0</v>
      </c>
      <c r="J9" s="15">
        <v>0</v>
      </c>
      <c r="K9" s="53">
        <v>0</v>
      </c>
      <c r="L9" s="151" t="s">
        <v>116</v>
      </c>
      <c r="M9" s="75">
        <v>18077810</v>
      </c>
    </row>
    <row r="10" spans="1:14" ht="25.5" customHeight="1">
      <c r="A10" s="164"/>
      <c r="B10" s="138"/>
      <c r="C10" s="138"/>
      <c r="D10" s="130"/>
      <c r="E10" s="64" t="s">
        <v>158</v>
      </c>
      <c r="F10" s="25">
        <v>967691</v>
      </c>
      <c r="G10" s="32">
        <v>5.35</v>
      </c>
      <c r="H10" s="52">
        <v>967691</v>
      </c>
      <c r="I10" s="6">
        <v>0</v>
      </c>
      <c r="J10" s="6">
        <v>0</v>
      </c>
      <c r="K10" s="43">
        <v>0</v>
      </c>
      <c r="L10" s="151"/>
    </row>
    <row r="11" spans="1:14" ht="16.5" customHeight="1">
      <c r="A11" s="164"/>
      <c r="B11" s="138"/>
      <c r="C11" s="138"/>
      <c r="D11" s="130"/>
      <c r="E11" s="63" t="s">
        <v>159</v>
      </c>
      <c r="F11" s="25">
        <v>967691</v>
      </c>
      <c r="G11" s="32">
        <v>5.35</v>
      </c>
      <c r="H11" s="52">
        <v>967691</v>
      </c>
      <c r="I11" s="6">
        <v>0</v>
      </c>
      <c r="J11" s="6">
        <v>0</v>
      </c>
      <c r="K11" s="43">
        <v>0</v>
      </c>
      <c r="L11" s="151"/>
    </row>
    <row r="12" spans="1:14" ht="16.5" customHeight="1">
      <c r="A12" s="164"/>
      <c r="B12" s="138"/>
      <c r="C12" s="138"/>
      <c r="D12" s="130"/>
      <c r="E12" s="63" t="s">
        <v>160</v>
      </c>
      <c r="F12" s="25">
        <v>967691</v>
      </c>
      <c r="G12" s="32">
        <v>5.35</v>
      </c>
      <c r="H12" s="52">
        <v>967691</v>
      </c>
      <c r="I12" s="6">
        <v>0</v>
      </c>
      <c r="J12" s="6">
        <v>0</v>
      </c>
      <c r="K12" s="43">
        <v>0</v>
      </c>
      <c r="L12" s="151"/>
    </row>
    <row r="13" spans="1:14" ht="16.5" customHeight="1" thickBot="1">
      <c r="A13" s="164"/>
      <c r="B13" s="138"/>
      <c r="C13" s="138"/>
      <c r="D13" s="130"/>
      <c r="E13" s="87" t="s">
        <v>161</v>
      </c>
      <c r="F13" s="25">
        <v>967691</v>
      </c>
      <c r="G13" s="32">
        <v>5.35</v>
      </c>
      <c r="H13" s="52">
        <v>967691</v>
      </c>
      <c r="I13" s="89">
        <v>0</v>
      </c>
      <c r="J13" s="89">
        <v>0</v>
      </c>
      <c r="K13" s="90">
        <v>0</v>
      </c>
      <c r="L13" s="151"/>
    </row>
    <row r="14" spans="1:14">
      <c r="A14" s="166" t="s">
        <v>169</v>
      </c>
      <c r="B14" s="152" t="s">
        <v>108</v>
      </c>
      <c r="C14" s="152" t="s">
        <v>107</v>
      </c>
      <c r="D14" s="143">
        <v>43916</v>
      </c>
      <c r="E14" s="91" t="s">
        <v>162</v>
      </c>
      <c r="F14" s="24">
        <v>5127</v>
      </c>
      <c r="G14" s="31">
        <f>+F14/M14*100</f>
        <v>7.5802210491221086E-2</v>
      </c>
      <c r="H14" s="19"/>
      <c r="I14" s="9"/>
      <c r="J14" s="9">
        <v>0</v>
      </c>
      <c r="K14" s="42">
        <v>5127</v>
      </c>
      <c r="L14" s="153" t="s">
        <v>193</v>
      </c>
      <c r="M14" s="74">
        <v>6763655</v>
      </c>
      <c r="N14" s="72"/>
    </row>
    <row r="15" spans="1:14">
      <c r="A15" s="164"/>
      <c r="B15" s="128"/>
      <c r="C15" s="128"/>
      <c r="D15" s="130"/>
      <c r="E15" s="60" t="s">
        <v>115</v>
      </c>
      <c r="F15" s="25">
        <v>5127</v>
      </c>
      <c r="G15" s="32">
        <v>0.08</v>
      </c>
      <c r="H15" s="20"/>
      <c r="I15" s="6"/>
      <c r="J15" s="6">
        <v>0</v>
      </c>
      <c r="K15" s="43">
        <v>5127</v>
      </c>
      <c r="L15" s="154"/>
    </row>
    <row r="16" spans="1:14" ht="24">
      <c r="A16" s="164"/>
      <c r="B16" s="128"/>
      <c r="C16" s="128"/>
      <c r="D16" s="130"/>
      <c r="E16" s="60" t="s">
        <v>163</v>
      </c>
      <c r="F16" s="25">
        <v>5127</v>
      </c>
      <c r="G16" s="32">
        <v>0.08</v>
      </c>
      <c r="H16" s="15"/>
      <c r="I16" s="15"/>
      <c r="J16" s="15">
        <v>0</v>
      </c>
      <c r="K16" s="43">
        <v>5127</v>
      </c>
      <c r="L16" s="154"/>
      <c r="M16" s="74"/>
      <c r="N16" s="73"/>
    </row>
    <row r="17" spans="1:14">
      <c r="A17" s="164"/>
      <c r="B17" s="128"/>
      <c r="C17" s="128"/>
      <c r="D17" s="130"/>
      <c r="E17" s="60" t="s">
        <v>164</v>
      </c>
      <c r="F17" s="25">
        <v>5127</v>
      </c>
      <c r="G17" s="32">
        <v>0.08</v>
      </c>
      <c r="H17" s="20"/>
      <c r="I17" s="15"/>
      <c r="J17" s="15">
        <v>0</v>
      </c>
      <c r="K17" s="43">
        <v>5127</v>
      </c>
      <c r="L17" s="154"/>
    </row>
    <row r="18" spans="1:14" ht="24">
      <c r="A18" s="164"/>
      <c r="B18" s="128"/>
      <c r="C18" s="128"/>
      <c r="D18" s="130"/>
      <c r="E18" s="60" t="s">
        <v>165</v>
      </c>
      <c r="F18" s="25">
        <v>5127</v>
      </c>
      <c r="G18" s="32">
        <v>0.08</v>
      </c>
      <c r="H18" s="20"/>
      <c r="I18" s="15"/>
      <c r="J18" s="15">
        <v>0</v>
      </c>
      <c r="K18" s="43">
        <v>5127</v>
      </c>
      <c r="L18" s="154"/>
    </row>
    <row r="19" spans="1:14">
      <c r="A19" s="164"/>
      <c r="B19" s="128"/>
      <c r="C19" s="128"/>
      <c r="D19" s="130"/>
      <c r="E19" s="60" t="s">
        <v>166</v>
      </c>
      <c r="F19" s="25">
        <v>5127</v>
      </c>
      <c r="G19" s="32">
        <v>0.08</v>
      </c>
      <c r="H19" s="20"/>
      <c r="I19" s="15"/>
      <c r="J19" s="15">
        <v>0</v>
      </c>
      <c r="K19" s="43">
        <v>5127</v>
      </c>
      <c r="L19" s="154"/>
    </row>
    <row r="20" spans="1:14">
      <c r="A20" s="164"/>
      <c r="B20" s="128"/>
      <c r="C20" s="128"/>
      <c r="D20" s="130"/>
      <c r="E20" s="60" t="s">
        <v>167</v>
      </c>
      <c r="F20" s="25">
        <v>5127</v>
      </c>
      <c r="G20" s="32">
        <v>0.08</v>
      </c>
      <c r="H20" s="20"/>
      <c r="I20" s="15"/>
      <c r="J20" s="15">
        <v>0</v>
      </c>
      <c r="K20" s="43">
        <v>5127</v>
      </c>
      <c r="L20" s="154"/>
    </row>
    <row r="21" spans="1:14" ht="17.25" thickBot="1">
      <c r="A21" s="164"/>
      <c r="B21" s="128"/>
      <c r="C21" s="128"/>
      <c r="D21" s="130"/>
      <c r="E21" s="94" t="s">
        <v>168</v>
      </c>
      <c r="F21" s="95">
        <v>5127</v>
      </c>
      <c r="G21" s="96">
        <v>0.08</v>
      </c>
      <c r="H21" s="88"/>
      <c r="I21" s="89"/>
      <c r="J21" s="89">
        <v>0</v>
      </c>
      <c r="K21" s="90">
        <v>5127</v>
      </c>
      <c r="L21" s="154"/>
    </row>
    <row r="22" spans="1:14">
      <c r="A22" s="166" t="s">
        <v>179</v>
      </c>
      <c r="B22" s="137" t="s">
        <v>25</v>
      </c>
      <c r="C22" s="137" t="s">
        <v>100</v>
      </c>
      <c r="D22" s="143">
        <v>43917</v>
      </c>
      <c r="E22" s="91" t="s">
        <v>180</v>
      </c>
      <c r="F22" s="24">
        <v>74348</v>
      </c>
      <c r="G22" s="31">
        <f>+F22/M22*100</f>
        <v>0.16145059717698154</v>
      </c>
      <c r="H22" s="19">
        <v>74348</v>
      </c>
      <c r="I22" s="9">
        <v>0</v>
      </c>
      <c r="J22" s="9">
        <v>0</v>
      </c>
      <c r="K22" s="42">
        <v>0</v>
      </c>
      <c r="L22" s="145" t="s">
        <v>131</v>
      </c>
      <c r="M22" s="74">
        <v>46050000</v>
      </c>
    </row>
    <row r="23" spans="1:14" ht="24.75" customHeight="1">
      <c r="A23" s="164"/>
      <c r="B23" s="138"/>
      <c r="C23" s="138"/>
      <c r="D23" s="130"/>
      <c r="E23" s="60" t="s">
        <v>181</v>
      </c>
      <c r="F23" s="25">
        <v>74348</v>
      </c>
      <c r="G23" s="32">
        <v>0.16</v>
      </c>
      <c r="H23" s="15"/>
      <c r="I23" s="15">
        <v>74348</v>
      </c>
      <c r="J23" s="15">
        <v>0</v>
      </c>
      <c r="K23" s="53">
        <v>0</v>
      </c>
      <c r="L23" s="101"/>
      <c r="M23" s="74"/>
      <c r="N23" s="73"/>
    </row>
    <row r="24" spans="1:14">
      <c r="A24" s="164"/>
      <c r="B24" s="138"/>
      <c r="C24" s="138"/>
      <c r="D24" s="130"/>
      <c r="E24" s="60" t="s">
        <v>182</v>
      </c>
      <c r="F24" s="25">
        <v>74348</v>
      </c>
      <c r="G24" s="32">
        <v>0.16</v>
      </c>
      <c r="H24" s="20"/>
      <c r="I24" s="15">
        <v>74348</v>
      </c>
      <c r="J24" s="15">
        <v>0</v>
      </c>
      <c r="K24" s="53">
        <v>0</v>
      </c>
      <c r="L24" s="101"/>
    </row>
    <row r="25" spans="1:14">
      <c r="A25" s="164"/>
      <c r="B25" s="138"/>
      <c r="C25" s="138"/>
      <c r="D25" s="130"/>
      <c r="E25" s="60" t="s">
        <v>183</v>
      </c>
      <c r="F25" s="25">
        <v>74348</v>
      </c>
      <c r="G25" s="32">
        <v>0.16</v>
      </c>
      <c r="H25" s="20"/>
      <c r="I25" s="15">
        <v>74348</v>
      </c>
      <c r="J25" s="15">
        <v>0</v>
      </c>
      <c r="K25" s="53">
        <v>0</v>
      </c>
      <c r="L25" s="101"/>
    </row>
    <row r="26" spans="1:14">
      <c r="A26" s="164"/>
      <c r="B26" s="138"/>
      <c r="C26" s="138"/>
      <c r="D26" s="130"/>
      <c r="E26" s="60" t="s">
        <v>184</v>
      </c>
      <c r="F26" s="25">
        <v>74348</v>
      </c>
      <c r="G26" s="32">
        <v>0.16</v>
      </c>
      <c r="H26" s="20"/>
      <c r="I26" s="15">
        <v>74348</v>
      </c>
      <c r="J26" s="15">
        <v>0</v>
      </c>
      <c r="K26" s="53">
        <v>0</v>
      </c>
      <c r="L26" s="101"/>
    </row>
    <row r="27" spans="1:14">
      <c r="A27" s="164"/>
      <c r="B27" s="138"/>
      <c r="C27" s="138"/>
      <c r="D27" s="130"/>
      <c r="E27" s="60" t="s">
        <v>185</v>
      </c>
      <c r="F27" s="25">
        <v>74348</v>
      </c>
      <c r="G27" s="32">
        <v>0.16</v>
      </c>
      <c r="H27" s="20"/>
      <c r="I27" s="15">
        <v>74348</v>
      </c>
      <c r="J27" s="15">
        <v>0</v>
      </c>
      <c r="K27" s="53">
        <v>0</v>
      </c>
      <c r="L27" s="101"/>
    </row>
    <row r="28" spans="1:14">
      <c r="A28" s="164"/>
      <c r="B28" s="138"/>
      <c r="C28" s="138"/>
      <c r="D28" s="130"/>
      <c r="E28" s="60" t="s">
        <v>186</v>
      </c>
      <c r="F28" s="25">
        <v>74348</v>
      </c>
      <c r="G28" s="32">
        <v>0.16</v>
      </c>
      <c r="H28" s="20"/>
      <c r="I28" s="15">
        <v>74348</v>
      </c>
      <c r="J28" s="15">
        <v>0</v>
      </c>
      <c r="K28" s="53">
        <v>0</v>
      </c>
      <c r="L28" s="101"/>
    </row>
    <row r="29" spans="1:14">
      <c r="A29" s="164"/>
      <c r="B29" s="138"/>
      <c r="C29" s="138"/>
      <c r="D29" s="130"/>
      <c r="E29" s="60" t="s">
        <v>187</v>
      </c>
      <c r="F29" s="25">
        <v>74348</v>
      </c>
      <c r="G29" s="32">
        <v>0.16</v>
      </c>
      <c r="H29" s="20"/>
      <c r="I29" s="15">
        <v>74348</v>
      </c>
      <c r="J29" s="15">
        <v>0</v>
      </c>
      <c r="K29" s="53">
        <v>0</v>
      </c>
      <c r="L29" s="101"/>
    </row>
    <row r="30" spans="1:14" ht="28.5" customHeight="1">
      <c r="A30" s="164"/>
      <c r="B30" s="138"/>
      <c r="C30" s="138"/>
      <c r="D30" s="130"/>
      <c r="E30" s="60" t="s">
        <v>188</v>
      </c>
      <c r="F30" s="25">
        <v>74348</v>
      </c>
      <c r="G30" s="32">
        <v>0.16</v>
      </c>
      <c r="H30" s="20"/>
      <c r="I30" s="15">
        <v>74348</v>
      </c>
      <c r="J30" s="15">
        <v>0</v>
      </c>
      <c r="K30" s="53">
        <v>0</v>
      </c>
      <c r="L30" s="101"/>
    </row>
    <row r="31" spans="1:14">
      <c r="A31" s="164"/>
      <c r="B31" s="138"/>
      <c r="C31" s="138"/>
      <c r="D31" s="130"/>
      <c r="E31" s="60" t="s">
        <v>189</v>
      </c>
      <c r="F31" s="25">
        <v>74348</v>
      </c>
      <c r="G31" s="32">
        <v>0.16</v>
      </c>
      <c r="H31" s="20"/>
      <c r="I31" s="15">
        <v>74348</v>
      </c>
      <c r="J31" s="15">
        <v>0</v>
      </c>
      <c r="K31" s="53">
        <v>0</v>
      </c>
      <c r="L31" s="101"/>
    </row>
    <row r="32" spans="1:14">
      <c r="A32" s="164"/>
      <c r="B32" s="138"/>
      <c r="C32" s="138"/>
      <c r="D32" s="130"/>
      <c r="E32" s="60" t="s">
        <v>190</v>
      </c>
      <c r="F32" s="25">
        <v>74348</v>
      </c>
      <c r="G32" s="32">
        <v>0.16</v>
      </c>
      <c r="H32" s="6"/>
      <c r="I32" s="15">
        <v>74348</v>
      </c>
      <c r="J32" s="15">
        <v>0</v>
      </c>
      <c r="K32" s="53">
        <v>0</v>
      </c>
      <c r="L32" s="101"/>
    </row>
    <row r="33" spans="1:14" ht="17.25" thickBot="1">
      <c r="A33" s="165"/>
      <c r="B33" s="142"/>
      <c r="C33" s="142"/>
      <c r="D33" s="144"/>
      <c r="E33" s="61" t="s">
        <v>99</v>
      </c>
      <c r="F33" s="29">
        <v>74348</v>
      </c>
      <c r="G33" s="92">
        <v>0.16</v>
      </c>
      <c r="H33" s="97"/>
      <c r="I33" s="8">
        <v>74348</v>
      </c>
      <c r="J33" s="8">
        <v>0</v>
      </c>
      <c r="K33" s="93">
        <v>0</v>
      </c>
      <c r="L33" s="159"/>
    </row>
    <row r="34" spans="1:14" ht="28.5" customHeight="1">
      <c r="A34" s="164" t="s">
        <v>170</v>
      </c>
      <c r="B34" s="138" t="s">
        <v>25</v>
      </c>
      <c r="C34" s="138" t="s">
        <v>100</v>
      </c>
      <c r="D34" s="130">
        <v>43917</v>
      </c>
      <c r="E34" s="66" t="s">
        <v>171</v>
      </c>
      <c r="F34" s="70">
        <v>292033</v>
      </c>
      <c r="G34" s="71">
        <f>+F34/M34*100</f>
        <v>1.5805747662691501</v>
      </c>
      <c r="H34" s="52">
        <v>292033</v>
      </c>
      <c r="I34" s="15">
        <v>0</v>
      </c>
      <c r="J34" s="15">
        <v>0</v>
      </c>
      <c r="K34" s="53">
        <v>0</v>
      </c>
      <c r="L34" s="101" t="s">
        <v>131</v>
      </c>
      <c r="M34" s="74">
        <f>3695276*5</f>
        <v>18476380</v>
      </c>
    </row>
    <row r="35" spans="1:14">
      <c r="A35" s="164"/>
      <c r="B35" s="138"/>
      <c r="C35" s="138"/>
      <c r="D35" s="130"/>
      <c r="E35" s="60" t="s">
        <v>172</v>
      </c>
      <c r="F35" s="25">
        <v>292033</v>
      </c>
      <c r="G35" s="32">
        <v>1.58</v>
      </c>
      <c r="H35" s="52">
        <v>292033</v>
      </c>
      <c r="I35" s="15">
        <v>0</v>
      </c>
      <c r="J35" s="15">
        <v>0</v>
      </c>
      <c r="K35" s="53">
        <v>0</v>
      </c>
      <c r="L35" s="101"/>
    </row>
    <row r="36" spans="1:14" ht="23.25" customHeight="1">
      <c r="A36" s="164"/>
      <c r="B36" s="138"/>
      <c r="C36" s="138"/>
      <c r="D36" s="130"/>
      <c r="E36" s="60" t="s">
        <v>101</v>
      </c>
      <c r="F36" s="25">
        <v>292033</v>
      </c>
      <c r="G36" s="32">
        <v>1.58</v>
      </c>
      <c r="H36" s="15">
        <v>0</v>
      </c>
      <c r="I36" s="15">
        <v>292033</v>
      </c>
      <c r="J36" s="15">
        <v>0</v>
      </c>
      <c r="K36" s="53">
        <v>0</v>
      </c>
      <c r="L36" s="101"/>
      <c r="M36" s="74"/>
      <c r="N36" s="73"/>
    </row>
    <row r="37" spans="1:14">
      <c r="A37" s="164"/>
      <c r="B37" s="138"/>
      <c r="C37" s="138"/>
      <c r="D37" s="130"/>
      <c r="E37" s="60" t="s">
        <v>102</v>
      </c>
      <c r="F37" s="25">
        <v>292033</v>
      </c>
      <c r="G37" s="32">
        <v>1.58</v>
      </c>
      <c r="H37" s="20">
        <v>0</v>
      </c>
      <c r="I37" s="15">
        <v>292033</v>
      </c>
      <c r="J37" s="15">
        <v>0</v>
      </c>
      <c r="K37" s="53">
        <v>0</v>
      </c>
      <c r="L37" s="101"/>
    </row>
    <row r="38" spans="1:14">
      <c r="A38" s="164"/>
      <c r="B38" s="138"/>
      <c r="C38" s="138"/>
      <c r="D38" s="130"/>
      <c r="E38" s="60" t="s">
        <v>103</v>
      </c>
      <c r="F38" s="25">
        <v>292033</v>
      </c>
      <c r="G38" s="32">
        <v>1.58</v>
      </c>
      <c r="H38" s="20">
        <v>0</v>
      </c>
      <c r="I38" s="15">
        <v>292033</v>
      </c>
      <c r="J38" s="15">
        <v>0</v>
      </c>
      <c r="K38" s="53">
        <v>0</v>
      </c>
      <c r="L38" s="101"/>
    </row>
    <row r="39" spans="1:14">
      <c r="A39" s="164"/>
      <c r="B39" s="138"/>
      <c r="C39" s="138"/>
      <c r="D39" s="130"/>
      <c r="E39" s="60" t="s">
        <v>173</v>
      </c>
      <c r="F39" s="25">
        <v>292033</v>
      </c>
      <c r="G39" s="32">
        <v>1.58</v>
      </c>
      <c r="H39" s="20">
        <v>0</v>
      </c>
      <c r="I39" s="15">
        <v>292033</v>
      </c>
      <c r="J39" s="15">
        <v>0</v>
      </c>
      <c r="K39" s="53">
        <v>0</v>
      </c>
      <c r="L39" s="101"/>
    </row>
    <row r="40" spans="1:14">
      <c r="A40" s="164"/>
      <c r="B40" s="138"/>
      <c r="C40" s="138"/>
      <c r="D40" s="130"/>
      <c r="E40" s="60" t="s">
        <v>174</v>
      </c>
      <c r="F40" s="25">
        <v>292033</v>
      </c>
      <c r="G40" s="32">
        <v>1.58</v>
      </c>
      <c r="H40" s="20">
        <v>0</v>
      </c>
      <c r="I40" s="15">
        <v>292033</v>
      </c>
      <c r="J40" s="15">
        <v>0</v>
      </c>
      <c r="K40" s="53">
        <v>0</v>
      </c>
      <c r="L40" s="101"/>
    </row>
    <row r="41" spans="1:14">
      <c r="A41" s="164"/>
      <c r="B41" s="138"/>
      <c r="C41" s="138"/>
      <c r="D41" s="130"/>
      <c r="E41" s="60" t="s">
        <v>175</v>
      </c>
      <c r="F41" s="25">
        <v>292033</v>
      </c>
      <c r="G41" s="32">
        <v>1.58</v>
      </c>
      <c r="H41" s="20">
        <v>0</v>
      </c>
      <c r="I41" s="15">
        <v>292033</v>
      </c>
      <c r="J41" s="15">
        <v>0</v>
      </c>
      <c r="K41" s="53">
        <v>0</v>
      </c>
      <c r="L41" s="101"/>
    </row>
    <row r="42" spans="1:14">
      <c r="A42" s="164"/>
      <c r="B42" s="138"/>
      <c r="C42" s="138"/>
      <c r="D42" s="130"/>
      <c r="E42" s="60" t="s">
        <v>112</v>
      </c>
      <c r="F42" s="25">
        <v>292033</v>
      </c>
      <c r="G42" s="32">
        <v>1.58</v>
      </c>
      <c r="H42" s="20">
        <v>292033</v>
      </c>
      <c r="I42" s="6">
        <v>0</v>
      </c>
      <c r="J42" s="15">
        <v>0</v>
      </c>
      <c r="K42" s="53">
        <v>0</v>
      </c>
      <c r="L42" s="101"/>
    </row>
    <row r="43" spans="1:14" ht="28.5" customHeight="1">
      <c r="A43" s="164"/>
      <c r="B43" s="138"/>
      <c r="C43" s="138"/>
      <c r="D43" s="130"/>
      <c r="E43" s="60" t="s">
        <v>176</v>
      </c>
      <c r="F43" s="25">
        <v>292033</v>
      </c>
      <c r="G43" s="32">
        <v>1.58</v>
      </c>
      <c r="H43" s="20">
        <v>0</v>
      </c>
      <c r="I43" s="15">
        <v>292033</v>
      </c>
      <c r="J43" s="15">
        <v>0</v>
      </c>
      <c r="K43" s="53">
        <v>0</v>
      </c>
      <c r="L43" s="101"/>
    </row>
    <row r="44" spans="1:14">
      <c r="A44" s="164"/>
      <c r="B44" s="138"/>
      <c r="C44" s="138"/>
      <c r="D44" s="130"/>
      <c r="E44" s="60" t="s">
        <v>177</v>
      </c>
      <c r="F44" s="25">
        <v>292033</v>
      </c>
      <c r="G44" s="32">
        <v>1.58</v>
      </c>
      <c r="H44" s="20">
        <v>0</v>
      </c>
      <c r="I44" s="15">
        <v>292033</v>
      </c>
      <c r="J44" s="15">
        <v>0</v>
      </c>
      <c r="K44" s="53">
        <v>0</v>
      </c>
      <c r="L44" s="101"/>
    </row>
    <row r="45" spans="1:14">
      <c r="A45" s="164"/>
      <c r="B45" s="138"/>
      <c r="C45" s="138"/>
      <c r="D45" s="130"/>
      <c r="E45" s="60" t="s">
        <v>178</v>
      </c>
      <c r="F45" s="25">
        <v>292033</v>
      </c>
      <c r="G45" s="32">
        <v>1.58</v>
      </c>
      <c r="H45" s="6">
        <v>0</v>
      </c>
      <c r="I45" s="15">
        <v>292033</v>
      </c>
      <c r="J45" s="15">
        <v>0</v>
      </c>
      <c r="K45" s="53">
        <v>0</v>
      </c>
      <c r="L45" s="101"/>
    </row>
    <row r="46" spans="1:14">
      <c r="A46" s="164"/>
      <c r="B46" s="138"/>
      <c r="C46" s="138"/>
      <c r="D46" s="130"/>
      <c r="E46" s="60" t="s">
        <v>113</v>
      </c>
      <c r="F46" s="25">
        <v>292033</v>
      </c>
      <c r="G46" s="32">
        <v>1.58</v>
      </c>
      <c r="H46" s="15">
        <v>292033</v>
      </c>
      <c r="I46" s="6">
        <v>0</v>
      </c>
      <c r="J46" s="15">
        <v>0</v>
      </c>
      <c r="K46" s="53">
        <v>0</v>
      </c>
      <c r="L46" s="101"/>
    </row>
    <row r="47" spans="1:14" ht="14.25" customHeight="1" thickBot="1">
      <c r="A47" s="167"/>
      <c r="B47" s="139"/>
      <c r="C47" s="139"/>
      <c r="D47" s="135"/>
      <c r="E47" s="67" t="s">
        <v>99</v>
      </c>
      <c r="F47" s="25">
        <v>292033</v>
      </c>
      <c r="G47" s="32">
        <v>1.58</v>
      </c>
      <c r="H47" s="79">
        <v>0</v>
      </c>
      <c r="I47" s="80">
        <v>292033</v>
      </c>
      <c r="J47" s="6">
        <v>0</v>
      </c>
      <c r="K47" s="43">
        <v>0</v>
      </c>
      <c r="L47" s="136"/>
    </row>
    <row r="48" spans="1:14" ht="16.5" customHeight="1">
      <c r="A48" s="168" t="s">
        <v>111</v>
      </c>
      <c r="B48" s="146" t="s">
        <v>110</v>
      </c>
      <c r="C48" s="146" t="s">
        <v>107</v>
      </c>
      <c r="D48" s="129">
        <v>43909</v>
      </c>
      <c r="E48" s="62" t="s">
        <v>122</v>
      </c>
      <c r="F48" s="27">
        <f>10802+7956+1717+9457</f>
        <v>29932</v>
      </c>
      <c r="G48" s="77">
        <v>0.56999999999999995</v>
      </c>
      <c r="H48" s="46">
        <v>0</v>
      </c>
      <c r="I48" s="11">
        <v>0</v>
      </c>
      <c r="J48" s="11">
        <v>0</v>
      </c>
      <c r="K48" s="47">
        <v>29932</v>
      </c>
      <c r="L48" s="155" t="s">
        <v>191</v>
      </c>
      <c r="M48" s="75">
        <v>5267891</v>
      </c>
    </row>
    <row r="49" spans="1:13" ht="27" customHeight="1">
      <c r="A49" s="164"/>
      <c r="B49" s="138"/>
      <c r="C49" s="138"/>
      <c r="D49" s="130"/>
      <c r="E49" s="60" t="s">
        <v>123</v>
      </c>
      <c r="F49" s="28">
        <v>29932</v>
      </c>
      <c r="G49" s="78">
        <v>0.56999999999999995</v>
      </c>
      <c r="H49" s="48">
        <v>0</v>
      </c>
      <c r="I49" s="12">
        <v>0</v>
      </c>
      <c r="J49" s="12">
        <v>0</v>
      </c>
      <c r="K49" s="49">
        <v>29932</v>
      </c>
      <c r="L49" s="156"/>
      <c r="M49" s="85">
        <f>+F48/M48</f>
        <v>5.6819702609640175E-3</v>
      </c>
    </row>
    <row r="50" spans="1:13">
      <c r="A50" s="164"/>
      <c r="B50" s="138"/>
      <c r="C50" s="138"/>
      <c r="D50" s="130"/>
      <c r="E50" s="60" t="s">
        <v>124</v>
      </c>
      <c r="F50" s="28">
        <v>29932</v>
      </c>
      <c r="G50" s="78">
        <v>0.56999999999999995</v>
      </c>
      <c r="H50" s="48">
        <v>0</v>
      </c>
      <c r="I50" s="12">
        <v>0</v>
      </c>
      <c r="J50" s="12">
        <v>0</v>
      </c>
      <c r="K50" s="49">
        <v>29932</v>
      </c>
      <c r="L50" s="156"/>
      <c r="M50" s="86">
        <f>+M49*100</f>
        <v>0.56819702609640177</v>
      </c>
    </row>
    <row r="51" spans="1:13">
      <c r="A51" s="164"/>
      <c r="B51" s="138"/>
      <c r="C51" s="138"/>
      <c r="D51" s="130"/>
      <c r="E51" s="60" t="s">
        <v>125</v>
      </c>
      <c r="F51" s="28">
        <v>29932</v>
      </c>
      <c r="G51" s="78">
        <v>0.56999999999999995</v>
      </c>
      <c r="H51" s="48">
        <v>0</v>
      </c>
      <c r="I51" s="12">
        <v>0</v>
      </c>
      <c r="J51" s="12">
        <v>0</v>
      </c>
      <c r="K51" s="49">
        <v>29932</v>
      </c>
      <c r="L51" s="156"/>
    </row>
    <row r="52" spans="1:13">
      <c r="A52" s="164"/>
      <c r="B52" s="138"/>
      <c r="C52" s="138"/>
      <c r="D52" s="130"/>
      <c r="E52" s="60" t="s">
        <v>126</v>
      </c>
      <c r="F52" s="28">
        <v>29932</v>
      </c>
      <c r="G52" s="78">
        <v>0.56999999999999995</v>
      </c>
      <c r="H52" s="48">
        <v>0</v>
      </c>
      <c r="I52" s="12">
        <v>0</v>
      </c>
      <c r="J52" s="12">
        <v>0</v>
      </c>
      <c r="K52" s="49">
        <v>29932</v>
      </c>
      <c r="L52" s="156"/>
    </row>
    <row r="53" spans="1:13" ht="16.5" customHeight="1">
      <c r="A53" s="164"/>
      <c r="B53" s="138"/>
      <c r="C53" s="138"/>
      <c r="D53" s="130"/>
      <c r="E53" s="60" t="s">
        <v>127</v>
      </c>
      <c r="F53" s="28">
        <v>29932</v>
      </c>
      <c r="G53" s="78">
        <v>0.56999999999999995</v>
      </c>
      <c r="H53" s="48">
        <v>0</v>
      </c>
      <c r="I53" s="12">
        <v>0</v>
      </c>
      <c r="J53" s="12">
        <v>0</v>
      </c>
      <c r="K53" s="49">
        <v>29932</v>
      </c>
      <c r="L53" s="156"/>
    </row>
    <row r="54" spans="1:13" ht="25.5" customHeight="1">
      <c r="A54" s="164"/>
      <c r="B54" s="138"/>
      <c r="C54" s="138"/>
      <c r="D54" s="130"/>
      <c r="E54" s="60" t="s">
        <v>130</v>
      </c>
      <c r="F54" s="28">
        <v>29932</v>
      </c>
      <c r="G54" s="78">
        <v>0.56999999999999995</v>
      </c>
      <c r="H54" s="48">
        <v>0</v>
      </c>
      <c r="I54" s="12">
        <v>0</v>
      </c>
      <c r="J54" s="12">
        <v>0</v>
      </c>
      <c r="K54" s="49">
        <v>29932</v>
      </c>
      <c r="L54" s="156"/>
    </row>
    <row r="55" spans="1:13" ht="16.5" customHeight="1">
      <c r="A55" s="164"/>
      <c r="B55" s="138"/>
      <c r="C55" s="138"/>
      <c r="D55" s="130"/>
      <c r="E55" s="60" t="s">
        <v>128</v>
      </c>
      <c r="F55" s="28">
        <v>29932</v>
      </c>
      <c r="G55" s="78">
        <v>0.56999999999999995</v>
      </c>
      <c r="H55" s="48">
        <v>0</v>
      </c>
      <c r="I55" s="12">
        <v>0</v>
      </c>
      <c r="J55" s="12">
        <v>0</v>
      </c>
      <c r="K55" s="49">
        <v>29932</v>
      </c>
      <c r="L55" s="156"/>
    </row>
    <row r="56" spans="1:13">
      <c r="A56" s="164"/>
      <c r="B56" s="138"/>
      <c r="C56" s="138"/>
      <c r="D56" s="130"/>
      <c r="E56" s="60" t="s">
        <v>129</v>
      </c>
      <c r="F56" s="28">
        <v>29932</v>
      </c>
      <c r="G56" s="78">
        <v>0.56999999999999995</v>
      </c>
      <c r="H56" s="48">
        <v>0</v>
      </c>
      <c r="I56" s="12">
        <v>0</v>
      </c>
      <c r="J56" s="12">
        <v>0</v>
      </c>
      <c r="K56" s="49">
        <v>29932</v>
      </c>
      <c r="L56" s="156"/>
    </row>
    <row r="57" spans="1:13" ht="17.25" thickBot="1">
      <c r="A57" s="167"/>
      <c r="B57" s="139"/>
      <c r="C57" s="139"/>
      <c r="D57" s="135"/>
      <c r="E57" s="67" t="s">
        <v>56</v>
      </c>
      <c r="F57" s="28">
        <v>29932</v>
      </c>
      <c r="G57" s="32">
        <v>0.56999999999999995</v>
      </c>
      <c r="H57" s="48">
        <v>0</v>
      </c>
      <c r="I57" s="12">
        <v>0</v>
      </c>
      <c r="J57" s="12">
        <v>0</v>
      </c>
      <c r="K57" s="49">
        <v>29932</v>
      </c>
      <c r="L57" s="157"/>
    </row>
    <row r="58" spans="1:13" ht="41.25" customHeight="1">
      <c r="A58" s="168" t="s">
        <v>132</v>
      </c>
      <c r="B58" s="127" t="s">
        <v>17</v>
      </c>
      <c r="C58" s="127" t="s">
        <v>16</v>
      </c>
      <c r="D58" s="129">
        <v>43917</v>
      </c>
      <c r="E58" s="59" t="s">
        <v>141</v>
      </c>
      <c r="F58" s="26">
        <v>124961</v>
      </c>
      <c r="G58" s="31">
        <f>F58/M58*100</f>
        <v>1.3656939890710382</v>
      </c>
      <c r="H58" s="21">
        <v>0</v>
      </c>
      <c r="I58" s="5">
        <v>124961</v>
      </c>
      <c r="J58" s="5">
        <v>0</v>
      </c>
      <c r="K58" s="44">
        <v>0</v>
      </c>
      <c r="L58" s="100" t="s">
        <v>104</v>
      </c>
      <c r="M58" s="74">
        <v>9150000</v>
      </c>
    </row>
    <row r="59" spans="1:13">
      <c r="A59" s="164"/>
      <c r="B59" s="128"/>
      <c r="C59" s="128"/>
      <c r="D59" s="130"/>
      <c r="E59" s="66" t="s">
        <v>114</v>
      </c>
      <c r="F59" s="25">
        <v>124961</v>
      </c>
      <c r="G59" s="32">
        <v>1.3656939890710382</v>
      </c>
      <c r="H59" s="52">
        <v>124961</v>
      </c>
      <c r="I59" s="15">
        <v>0</v>
      </c>
      <c r="J59" s="15">
        <v>0</v>
      </c>
      <c r="K59" s="53">
        <v>0</v>
      </c>
      <c r="L59" s="101"/>
    </row>
    <row r="60" spans="1:13">
      <c r="A60" s="164"/>
      <c r="B60" s="128"/>
      <c r="C60" s="128"/>
      <c r="D60" s="130"/>
      <c r="E60" s="60" t="s">
        <v>18</v>
      </c>
      <c r="F60" s="25">
        <v>124961</v>
      </c>
      <c r="G60" s="32">
        <v>1.3656939890710382</v>
      </c>
      <c r="H60" s="52">
        <v>124961</v>
      </c>
      <c r="I60" s="15">
        <v>0</v>
      </c>
      <c r="J60" s="15">
        <v>0</v>
      </c>
      <c r="K60" s="53">
        <v>0</v>
      </c>
      <c r="L60" s="101"/>
    </row>
    <row r="61" spans="1:13" ht="27" customHeight="1">
      <c r="A61" s="164"/>
      <c r="B61" s="128"/>
      <c r="C61" s="128"/>
      <c r="D61" s="130"/>
      <c r="E61" s="60" t="s">
        <v>133</v>
      </c>
      <c r="F61" s="25">
        <v>124961</v>
      </c>
      <c r="G61" s="32">
        <v>1.3656939890710382</v>
      </c>
      <c r="H61" s="20">
        <v>0</v>
      </c>
      <c r="I61" s="6">
        <v>124961</v>
      </c>
      <c r="J61" s="15">
        <v>0</v>
      </c>
      <c r="K61" s="53">
        <v>0</v>
      </c>
      <c r="L61" s="101"/>
    </row>
    <row r="62" spans="1:13">
      <c r="A62" s="164"/>
      <c r="B62" s="128"/>
      <c r="C62" s="128"/>
      <c r="D62" s="130"/>
      <c r="E62" s="60" t="s">
        <v>135</v>
      </c>
      <c r="F62" s="25">
        <v>124961</v>
      </c>
      <c r="G62" s="32">
        <v>1.3656939890710382</v>
      </c>
      <c r="H62" s="20">
        <v>0</v>
      </c>
      <c r="I62" s="6">
        <v>124961</v>
      </c>
      <c r="J62" s="15">
        <v>0</v>
      </c>
      <c r="K62" s="53">
        <v>0</v>
      </c>
      <c r="L62" s="101"/>
    </row>
    <row r="63" spans="1:13">
      <c r="A63" s="164"/>
      <c r="B63" s="128"/>
      <c r="C63" s="128"/>
      <c r="D63" s="130"/>
      <c r="E63" s="60" t="s">
        <v>136</v>
      </c>
      <c r="F63" s="25">
        <v>124961</v>
      </c>
      <c r="G63" s="32">
        <v>1.3656939890710382</v>
      </c>
      <c r="H63" s="20">
        <v>0</v>
      </c>
      <c r="I63" s="6">
        <v>124961</v>
      </c>
      <c r="J63" s="15">
        <v>0</v>
      </c>
      <c r="K63" s="53">
        <v>0</v>
      </c>
      <c r="L63" s="101"/>
    </row>
    <row r="64" spans="1:13">
      <c r="A64" s="164"/>
      <c r="B64" s="128"/>
      <c r="C64" s="128"/>
      <c r="D64" s="130"/>
      <c r="E64" s="60" t="s">
        <v>134</v>
      </c>
      <c r="F64" s="25">
        <v>124961</v>
      </c>
      <c r="G64" s="32">
        <v>1.3656939890710382</v>
      </c>
      <c r="H64" s="20">
        <v>124961</v>
      </c>
      <c r="I64" s="6">
        <v>0</v>
      </c>
      <c r="J64" s="15">
        <v>0</v>
      </c>
      <c r="K64" s="53">
        <v>0</v>
      </c>
      <c r="L64" s="101"/>
    </row>
    <row r="65" spans="1:13" ht="28.5" customHeight="1">
      <c r="A65" s="164"/>
      <c r="B65" s="128"/>
      <c r="C65" s="128"/>
      <c r="D65" s="130"/>
      <c r="E65" s="60" t="s">
        <v>140</v>
      </c>
      <c r="F65" s="25">
        <v>124961</v>
      </c>
      <c r="G65" s="32">
        <v>1.3656939890710382</v>
      </c>
      <c r="H65" s="20">
        <v>0</v>
      </c>
      <c r="I65" s="6">
        <v>124961</v>
      </c>
      <c r="J65" s="15">
        <v>0</v>
      </c>
      <c r="K65" s="53">
        <v>0</v>
      </c>
      <c r="L65" s="101"/>
    </row>
    <row r="66" spans="1:13">
      <c r="A66" s="164"/>
      <c r="B66" s="128"/>
      <c r="C66" s="128"/>
      <c r="D66" s="130"/>
      <c r="E66" s="60" t="s">
        <v>139</v>
      </c>
      <c r="F66" s="25">
        <v>124961</v>
      </c>
      <c r="G66" s="32">
        <v>1.3656939890710382</v>
      </c>
      <c r="H66" s="20">
        <v>0</v>
      </c>
      <c r="I66" s="6">
        <v>124961</v>
      </c>
      <c r="J66" s="15">
        <v>0</v>
      </c>
      <c r="K66" s="53">
        <v>0</v>
      </c>
      <c r="L66" s="101"/>
    </row>
    <row r="67" spans="1:13">
      <c r="A67" s="164"/>
      <c r="B67" s="128"/>
      <c r="C67" s="128"/>
      <c r="D67" s="130"/>
      <c r="E67" s="60" t="s">
        <v>137</v>
      </c>
      <c r="F67" s="25">
        <v>124961</v>
      </c>
      <c r="G67" s="32">
        <v>1.3656939890710382</v>
      </c>
      <c r="H67" s="20">
        <v>0</v>
      </c>
      <c r="I67" s="6">
        <v>124961</v>
      </c>
      <c r="J67" s="15">
        <v>0</v>
      </c>
      <c r="K67" s="53">
        <v>0</v>
      </c>
      <c r="L67" s="101"/>
    </row>
    <row r="68" spans="1:13">
      <c r="A68" s="164"/>
      <c r="B68" s="128"/>
      <c r="C68" s="128"/>
      <c r="D68" s="130"/>
      <c r="E68" s="60" t="s">
        <v>138</v>
      </c>
      <c r="F68" s="25">
        <v>124961</v>
      </c>
      <c r="G68" s="32">
        <v>1.3656939890710382</v>
      </c>
      <c r="H68" s="20">
        <v>124961</v>
      </c>
      <c r="I68" s="6">
        <v>0</v>
      </c>
      <c r="J68" s="15">
        <v>0</v>
      </c>
      <c r="K68" s="53">
        <v>0</v>
      </c>
      <c r="L68" s="101"/>
    </row>
    <row r="69" spans="1:13" ht="17.25" thickBot="1">
      <c r="A69" s="167"/>
      <c r="B69" s="133"/>
      <c r="C69" s="133"/>
      <c r="D69" s="135"/>
      <c r="E69" s="67" t="s">
        <v>99</v>
      </c>
      <c r="F69" s="25">
        <v>124961</v>
      </c>
      <c r="G69" s="32">
        <v>1.3656939890710382</v>
      </c>
      <c r="H69" s="20">
        <v>0</v>
      </c>
      <c r="I69" s="6">
        <v>124961</v>
      </c>
      <c r="J69" s="6">
        <v>0</v>
      </c>
      <c r="K69" s="43">
        <v>0</v>
      </c>
      <c r="L69" s="136"/>
    </row>
    <row r="70" spans="1:13" ht="48">
      <c r="A70" s="168" t="s">
        <v>66</v>
      </c>
      <c r="B70" s="127" t="s">
        <v>15</v>
      </c>
      <c r="C70" s="127" t="s">
        <v>16</v>
      </c>
      <c r="D70" s="129">
        <v>43915</v>
      </c>
      <c r="E70" s="59" t="s">
        <v>142</v>
      </c>
      <c r="F70" s="26">
        <v>110948</v>
      </c>
      <c r="G70" s="33">
        <f>+F70/M70*100</f>
        <v>8.9490249831276181E-2</v>
      </c>
      <c r="H70" s="21">
        <v>110948</v>
      </c>
      <c r="I70" s="5"/>
      <c r="J70" s="5">
        <v>0</v>
      </c>
      <c r="K70" s="44">
        <v>0</v>
      </c>
      <c r="L70" s="100" t="s">
        <v>192</v>
      </c>
      <c r="M70" s="75">
        <v>123977752</v>
      </c>
    </row>
    <row r="71" spans="1:13" ht="27" customHeight="1">
      <c r="A71" s="164"/>
      <c r="B71" s="128"/>
      <c r="C71" s="128"/>
      <c r="D71" s="130"/>
      <c r="E71" s="60" t="s">
        <v>143</v>
      </c>
      <c r="F71" s="25">
        <v>110948</v>
      </c>
      <c r="G71" s="32">
        <v>0.09</v>
      </c>
      <c r="H71" s="20">
        <v>110948</v>
      </c>
      <c r="I71" s="6"/>
      <c r="J71" s="6"/>
      <c r="K71" s="43"/>
      <c r="L71" s="101"/>
    </row>
    <row r="72" spans="1:13">
      <c r="A72" s="164"/>
      <c r="B72" s="128"/>
      <c r="C72" s="128"/>
      <c r="D72" s="130"/>
      <c r="E72" s="60" t="s">
        <v>144</v>
      </c>
      <c r="F72" s="25">
        <v>110948</v>
      </c>
      <c r="G72" s="32">
        <v>0.09</v>
      </c>
      <c r="H72" s="20">
        <v>110948</v>
      </c>
      <c r="I72" s="6"/>
      <c r="J72" s="6"/>
      <c r="K72" s="43"/>
      <c r="L72" s="101"/>
    </row>
    <row r="73" spans="1:13">
      <c r="A73" s="164"/>
      <c r="B73" s="128"/>
      <c r="C73" s="128"/>
      <c r="D73" s="130"/>
      <c r="E73" s="60" t="s">
        <v>145</v>
      </c>
      <c r="F73" s="25">
        <v>110948</v>
      </c>
      <c r="G73" s="32">
        <v>0.09</v>
      </c>
      <c r="H73" s="20">
        <v>110948</v>
      </c>
      <c r="I73" s="6"/>
      <c r="J73" s="6"/>
      <c r="K73" s="43"/>
      <c r="L73" s="101"/>
    </row>
    <row r="74" spans="1:13">
      <c r="A74" s="164"/>
      <c r="B74" s="128"/>
      <c r="C74" s="128"/>
      <c r="D74" s="130"/>
      <c r="E74" s="60" t="s">
        <v>146</v>
      </c>
      <c r="F74" s="25">
        <v>110948</v>
      </c>
      <c r="G74" s="32">
        <v>0.09</v>
      </c>
      <c r="H74" s="20">
        <v>110948</v>
      </c>
      <c r="I74" s="6"/>
      <c r="J74" s="6"/>
      <c r="K74" s="43"/>
      <c r="L74" s="101"/>
    </row>
    <row r="75" spans="1:13" ht="28.5" customHeight="1">
      <c r="A75" s="164"/>
      <c r="B75" s="128"/>
      <c r="C75" s="128"/>
      <c r="D75" s="130"/>
      <c r="E75" s="60" t="s">
        <v>147</v>
      </c>
      <c r="F75" s="25">
        <v>110948</v>
      </c>
      <c r="G75" s="32">
        <v>0.09</v>
      </c>
      <c r="H75" s="20">
        <v>110948</v>
      </c>
      <c r="I75" s="6"/>
      <c r="J75" s="6"/>
      <c r="K75" s="43"/>
      <c r="L75" s="101"/>
    </row>
    <row r="76" spans="1:13">
      <c r="A76" s="164"/>
      <c r="B76" s="128"/>
      <c r="C76" s="128"/>
      <c r="D76" s="130"/>
      <c r="E76" s="60" t="s">
        <v>148</v>
      </c>
      <c r="F76" s="25">
        <v>110948</v>
      </c>
      <c r="G76" s="32">
        <v>0.09</v>
      </c>
      <c r="H76" s="20">
        <v>110948</v>
      </c>
      <c r="I76" s="6"/>
      <c r="J76" s="6"/>
      <c r="K76" s="43"/>
      <c r="L76" s="101"/>
    </row>
    <row r="77" spans="1:13" ht="17.25" thickBot="1">
      <c r="A77" s="164"/>
      <c r="B77" s="128"/>
      <c r="C77" s="128"/>
      <c r="D77" s="130"/>
      <c r="E77" s="60" t="s">
        <v>99</v>
      </c>
      <c r="F77" s="25">
        <v>110948</v>
      </c>
      <c r="G77" s="32">
        <v>0.09</v>
      </c>
      <c r="H77" s="20">
        <v>110948</v>
      </c>
      <c r="I77" s="6"/>
      <c r="J77" s="6">
        <v>0</v>
      </c>
      <c r="K77" s="43">
        <v>0</v>
      </c>
      <c r="L77" s="101"/>
    </row>
    <row r="78" spans="1:13">
      <c r="A78" s="168" t="s">
        <v>74</v>
      </c>
      <c r="B78" s="127" t="s">
        <v>15</v>
      </c>
      <c r="C78" s="127" t="s">
        <v>16</v>
      </c>
      <c r="D78" s="129">
        <v>43914</v>
      </c>
      <c r="E78" s="59" t="s">
        <v>149</v>
      </c>
      <c r="F78" s="26">
        <v>14115</v>
      </c>
      <c r="G78" s="33">
        <f>+F78/M78*100</f>
        <v>0.11762499999999999</v>
      </c>
      <c r="H78" s="21"/>
      <c r="I78" s="5">
        <v>14115</v>
      </c>
      <c r="J78" s="5">
        <v>0</v>
      </c>
      <c r="K78" s="44">
        <v>0</v>
      </c>
      <c r="L78" s="100" t="s">
        <v>105</v>
      </c>
      <c r="M78" s="74">
        <v>12000000</v>
      </c>
    </row>
    <row r="79" spans="1:13">
      <c r="A79" s="164"/>
      <c r="B79" s="128"/>
      <c r="C79" s="128"/>
      <c r="D79" s="130"/>
      <c r="E79" s="60" t="s">
        <v>18</v>
      </c>
      <c r="F79" s="70">
        <v>14115</v>
      </c>
      <c r="G79" s="71">
        <v>0.12</v>
      </c>
      <c r="H79" s="52"/>
      <c r="I79" s="15">
        <v>14115</v>
      </c>
      <c r="J79" s="15">
        <v>0</v>
      </c>
      <c r="K79" s="53">
        <v>0</v>
      </c>
      <c r="L79" s="101"/>
    </row>
    <row r="80" spans="1:13" ht="27" customHeight="1">
      <c r="A80" s="164"/>
      <c r="B80" s="128"/>
      <c r="C80" s="128"/>
      <c r="D80" s="130"/>
      <c r="E80" s="60" t="s">
        <v>150</v>
      </c>
      <c r="F80" s="70">
        <v>14115</v>
      </c>
      <c r="G80" s="71">
        <v>0.12</v>
      </c>
      <c r="H80" s="20"/>
      <c r="I80" s="15">
        <v>14115</v>
      </c>
      <c r="J80" s="15">
        <v>0</v>
      </c>
      <c r="K80" s="53">
        <v>0</v>
      </c>
      <c r="L80" s="101"/>
    </row>
    <row r="81" spans="1:12">
      <c r="A81" s="164"/>
      <c r="B81" s="128"/>
      <c r="C81" s="128"/>
      <c r="D81" s="130"/>
      <c r="E81" s="60" t="s">
        <v>151</v>
      </c>
      <c r="F81" s="70">
        <v>14115</v>
      </c>
      <c r="G81" s="71">
        <v>0.12</v>
      </c>
      <c r="H81" s="20"/>
      <c r="I81" s="15">
        <v>14115</v>
      </c>
      <c r="J81" s="15">
        <v>0</v>
      </c>
      <c r="K81" s="53">
        <v>0</v>
      </c>
      <c r="L81" s="101"/>
    </row>
    <row r="82" spans="1:12">
      <c r="A82" s="164"/>
      <c r="B82" s="128"/>
      <c r="C82" s="128"/>
      <c r="D82" s="130"/>
      <c r="E82" s="60" t="s">
        <v>152</v>
      </c>
      <c r="F82" s="70">
        <v>14115</v>
      </c>
      <c r="G82" s="71">
        <v>0.12</v>
      </c>
      <c r="H82" s="20"/>
      <c r="I82" s="15">
        <v>14115</v>
      </c>
      <c r="J82" s="15">
        <v>0</v>
      </c>
      <c r="K82" s="53">
        <v>0</v>
      </c>
      <c r="L82" s="101"/>
    </row>
    <row r="83" spans="1:12">
      <c r="A83" s="164"/>
      <c r="B83" s="128"/>
      <c r="C83" s="128"/>
      <c r="D83" s="130"/>
      <c r="E83" s="60" t="s">
        <v>153</v>
      </c>
      <c r="F83" s="70">
        <v>14115</v>
      </c>
      <c r="G83" s="71">
        <v>0.12</v>
      </c>
      <c r="H83" s="20"/>
      <c r="I83" s="15">
        <v>14115</v>
      </c>
      <c r="J83" s="15">
        <v>0</v>
      </c>
      <c r="K83" s="53">
        <v>0</v>
      </c>
      <c r="L83" s="101"/>
    </row>
    <row r="84" spans="1:12" ht="26.25" customHeight="1">
      <c r="A84" s="164"/>
      <c r="B84" s="128"/>
      <c r="C84" s="128"/>
      <c r="D84" s="130"/>
      <c r="E84" s="60" t="s">
        <v>154</v>
      </c>
      <c r="F84" s="70">
        <v>14115</v>
      </c>
      <c r="G84" s="71">
        <v>0.12</v>
      </c>
      <c r="H84" s="20"/>
      <c r="I84" s="15">
        <v>14115</v>
      </c>
      <c r="J84" s="15">
        <v>0</v>
      </c>
      <c r="K84" s="53">
        <v>0</v>
      </c>
      <c r="L84" s="101"/>
    </row>
    <row r="85" spans="1:12">
      <c r="A85" s="164"/>
      <c r="B85" s="128"/>
      <c r="C85" s="128"/>
      <c r="D85" s="130"/>
      <c r="E85" s="82" t="s">
        <v>156</v>
      </c>
      <c r="F85" s="70">
        <v>14115</v>
      </c>
      <c r="G85" s="71">
        <v>0.12</v>
      </c>
      <c r="H85" s="20"/>
      <c r="I85" s="15">
        <v>14115</v>
      </c>
      <c r="J85" s="15">
        <v>0</v>
      </c>
      <c r="K85" s="53">
        <v>0</v>
      </c>
      <c r="L85" s="101"/>
    </row>
    <row r="86" spans="1:12" ht="17.25" thickBot="1">
      <c r="A86" s="167"/>
      <c r="B86" s="133"/>
      <c r="C86" s="133"/>
      <c r="D86" s="135"/>
      <c r="E86" s="61" t="s">
        <v>155</v>
      </c>
      <c r="F86" s="81">
        <v>14115</v>
      </c>
      <c r="G86" s="39">
        <v>0.12</v>
      </c>
      <c r="H86" s="55"/>
      <c r="I86" s="56">
        <v>14115</v>
      </c>
      <c r="J86" s="56">
        <v>0</v>
      </c>
      <c r="K86" s="57">
        <v>0</v>
      </c>
      <c r="L86" s="136"/>
    </row>
  </sheetData>
  <mergeCells count="58">
    <mergeCell ref="L6:L8"/>
    <mergeCell ref="A78:A86"/>
    <mergeCell ref="B78:B86"/>
    <mergeCell ref="C78:C86"/>
    <mergeCell ref="D78:D86"/>
    <mergeCell ref="A58:A69"/>
    <mergeCell ref="B58:B69"/>
    <mergeCell ref="C58:C69"/>
    <mergeCell ref="D58:D69"/>
    <mergeCell ref="A70:A77"/>
    <mergeCell ref="A22:A33"/>
    <mergeCell ref="B22:B33"/>
    <mergeCell ref="C22:C33"/>
    <mergeCell ref="D22:D33"/>
    <mergeCell ref="L22:L33"/>
    <mergeCell ref="B70:B77"/>
    <mergeCell ref="C70:C77"/>
    <mergeCell ref="D70:D77"/>
    <mergeCell ref="L78:L86"/>
    <mergeCell ref="L34:L47"/>
    <mergeCell ref="L70:L77"/>
    <mergeCell ref="L58:L69"/>
    <mergeCell ref="L48:L57"/>
    <mergeCell ref="L9:L13"/>
    <mergeCell ref="A14:A21"/>
    <mergeCell ref="B14:B21"/>
    <mergeCell ref="C14:C21"/>
    <mergeCell ref="D14:D21"/>
    <mergeCell ref="L14:L21"/>
    <mergeCell ref="A1:L1"/>
    <mergeCell ref="A3:A5"/>
    <mergeCell ref="B3:B5"/>
    <mergeCell ref="C3:C5"/>
    <mergeCell ref="D3:D5"/>
    <mergeCell ref="E3:E5"/>
    <mergeCell ref="F3:G3"/>
    <mergeCell ref="H3:K3"/>
    <mergeCell ref="L3:L5"/>
    <mergeCell ref="F4:F5"/>
    <mergeCell ref="G4:G5"/>
    <mergeCell ref="H4:J4"/>
    <mergeCell ref="K4:K5"/>
    <mergeCell ref="C6:C8"/>
    <mergeCell ref="D6:D8"/>
    <mergeCell ref="A48:A57"/>
    <mergeCell ref="B48:B57"/>
    <mergeCell ref="C48:C57"/>
    <mergeCell ref="D48:D57"/>
    <mergeCell ref="A34:A47"/>
    <mergeCell ref="B34:B47"/>
    <mergeCell ref="C34:C47"/>
    <mergeCell ref="D34:D47"/>
    <mergeCell ref="A6:A8"/>
    <mergeCell ref="B6:B8"/>
    <mergeCell ref="A9:A13"/>
    <mergeCell ref="B9:B13"/>
    <mergeCell ref="C9:C13"/>
    <mergeCell ref="D9:D13"/>
  </mergeCells>
  <phoneticPr fontId="10" type="noConversion"/>
  <pageMargins left="0.15748031496062992" right="0.15748031496062992" top="0.3" bottom="0.15748031496062992" header="0.31496062992125984" footer="0.15748031496062992"/>
  <pageSetup paperSize="9" scale="63" orientation="landscape" r:id="rId1"/>
  <rowBreaks count="1" manualBreakCount="1">
    <brk id="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2" sqref="A1:B12"/>
    </sheetView>
  </sheetViews>
  <sheetFormatPr defaultRowHeight="16.5"/>
  <cols>
    <col min="1" max="1" width="19" customWidth="1"/>
  </cols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의결권 행사 및 불행사 세부내용</vt:lpstr>
      <vt:lpstr>의결권 행사 및 불행사 세부내용_2019년</vt:lpstr>
      <vt:lpstr>Sheet1</vt:lpstr>
      <vt:lpstr>'의결권 행사 및 불행사 세부내용_2019년'!Print_Area</vt:lpstr>
      <vt:lpstr>'의결권 행사 및 불행사 세부내용_2019년'!Print_Titles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</dc:creator>
  <cp:lastModifiedBy>a</cp:lastModifiedBy>
  <cp:lastPrinted>2020-04-28T06:25:19Z</cp:lastPrinted>
  <dcterms:created xsi:type="dcterms:W3CDTF">2016-03-28T02:26:01Z</dcterms:created>
  <dcterms:modified xsi:type="dcterms:W3CDTF">2020-04-28T06:27:20Z</dcterms:modified>
</cp:coreProperties>
</file>